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My Documents\Bird info\BIRDATA\Jordan Count\Xmas\2021-22 to 2030-31\2025-26\"/>
    </mc:Choice>
  </mc:AlternateContent>
  <xr:revisionPtr revIDLastSave="0" documentId="13_ncr:1_{CD9C15A1-9B3C-4CA9-9BDC-1B4BAB6F3553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Parties" sheetId="2" r:id="rId1"/>
    <sheet name="JLXTOT" sheetId="1" r:id="rId2"/>
  </sheets>
  <definedNames>
    <definedName name="_xlnm.Print_Area" localSheetId="1">JLXTOT!$A$1:$AE$118</definedName>
    <definedName name="_xlnm.Print_Area">JLXTOT!$A$1:$AD$103</definedName>
    <definedName name="_xlnm.Print_Titles" localSheetId="1">JLXTOT!$2:$2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3" i="1" l="1"/>
  <c r="AF13" i="1" s="1"/>
  <c r="B36" i="1" l="1"/>
  <c r="B101" i="1"/>
  <c r="AF100" i="1" s="1"/>
  <c r="B100" i="1"/>
  <c r="B99" i="1"/>
  <c r="AB110" i="1"/>
  <c r="AB105" i="1"/>
  <c r="AB102" i="1"/>
  <c r="AB103" i="1"/>
  <c r="B96" i="1"/>
  <c r="AF96" i="1" s="1"/>
  <c r="B41" i="1"/>
  <c r="AF41" i="1" s="1"/>
  <c r="B28" i="1"/>
  <c r="AF28" i="1" s="1"/>
  <c r="B55" i="1"/>
  <c r="AF55" i="1" s="1"/>
  <c r="B37" i="1"/>
  <c r="AF37" i="1" s="1"/>
  <c r="B31" i="1"/>
  <c r="AF31" i="1" s="1"/>
  <c r="B20" i="1"/>
  <c r="AF20" i="1" s="1"/>
  <c r="B91" i="1"/>
  <c r="B90" i="1"/>
  <c r="B10" i="1"/>
  <c r="AF10" i="1" s="1"/>
  <c r="B66" i="1"/>
  <c r="AF66" i="1" s="1"/>
  <c r="B22" i="1"/>
  <c r="AF22" i="1" s="1"/>
  <c r="K105" i="1"/>
  <c r="K110" i="1"/>
  <c r="K102" i="1"/>
  <c r="K103" i="1"/>
  <c r="B8" i="1"/>
  <c r="AF8" i="1" s="1"/>
  <c r="W110" i="1" l="1"/>
  <c r="W105" i="1"/>
  <c r="W102" i="1"/>
  <c r="W103" i="1"/>
  <c r="P110" i="1"/>
  <c r="P105" i="1"/>
  <c r="B14" i="1"/>
  <c r="AF14" i="1" s="1"/>
  <c r="L110" i="1"/>
  <c r="L105" i="1"/>
  <c r="U102" i="1"/>
  <c r="V102" i="1"/>
  <c r="X102" i="1"/>
  <c r="Y102" i="1"/>
  <c r="Z102" i="1"/>
  <c r="AA102" i="1"/>
  <c r="AC102" i="1"/>
  <c r="AD102" i="1"/>
  <c r="AE102" i="1"/>
  <c r="S110" i="1" l="1"/>
  <c r="S105" i="1"/>
  <c r="T110" i="1" l="1"/>
  <c r="T105" i="1"/>
  <c r="B97" i="1"/>
  <c r="AF97" i="1" s="1"/>
  <c r="B95" i="1"/>
  <c r="AF95" i="1" s="1"/>
  <c r="B58" i="1"/>
  <c r="AF58" i="1" s="1"/>
  <c r="B79" i="1" l="1"/>
  <c r="AF79" i="1" s="1"/>
  <c r="D105" i="1"/>
  <c r="E105" i="1"/>
  <c r="F105" i="1"/>
  <c r="G105" i="1"/>
  <c r="H105" i="1"/>
  <c r="I105" i="1"/>
  <c r="J105" i="1"/>
  <c r="M105" i="1"/>
  <c r="N105" i="1"/>
  <c r="O105" i="1"/>
  <c r="Q105" i="1"/>
  <c r="R105" i="1"/>
  <c r="U105" i="1"/>
  <c r="V105" i="1"/>
  <c r="X105" i="1"/>
  <c r="Y105" i="1"/>
  <c r="Z105" i="1"/>
  <c r="AA105" i="1"/>
  <c r="AC105" i="1"/>
  <c r="AD105" i="1"/>
  <c r="AE105" i="1"/>
  <c r="B35" i="1" l="1"/>
  <c r="B111" i="1" l="1"/>
  <c r="B112" i="1"/>
  <c r="B114" i="1"/>
  <c r="B115" i="1"/>
  <c r="B116" i="1"/>
  <c r="AC110" i="1"/>
  <c r="AC103" i="1"/>
  <c r="B9" i="1" l="1"/>
  <c r="AF9" i="1" s="1"/>
  <c r="B67" i="1" l="1"/>
  <c r="AF67" i="1" s="1"/>
  <c r="B93" i="1"/>
  <c r="AF93" i="1" s="1"/>
  <c r="O110" i="1"/>
  <c r="B77" i="1" l="1"/>
  <c r="AF77" i="1" s="1"/>
  <c r="B70" i="1"/>
  <c r="B61" i="1"/>
  <c r="AF61" i="1" s="1"/>
  <c r="AF70" i="1" l="1"/>
  <c r="R110" i="1"/>
  <c r="B89" i="1" l="1"/>
  <c r="AF89" i="1" s="1"/>
  <c r="B78" i="1"/>
  <c r="AF78" i="1" s="1"/>
  <c r="B80" i="1"/>
  <c r="AF80" i="1" s="1"/>
  <c r="B81" i="1"/>
  <c r="AF81" i="1" s="1"/>
  <c r="B82" i="1"/>
  <c r="AF82" i="1" s="1"/>
  <c r="B83" i="1"/>
  <c r="AF83" i="1" s="1"/>
  <c r="B84" i="1"/>
  <c r="AF84" i="1" s="1"/>
  <c r="B85" i="1"/>
  <c r="AF85" i="1" s="1"/>
  <c r="B86" i="1"/>
  <c r="AF86" i="1" s="1"/>
  <c r="B87" i="1"/>
  <c r="AF87" i="1" s="1"/>
  <c r="B88" i="1"/>
  <c r="AF88" i="1" s="1"/>
  <c r="B50" i="1"/>
  <c r="AF50" i="1" s="1"/>
  <c r="B45" i="1"/>
  <c r="AF45" i="1" s="1"/>
  <c r="B19" i="1"/>
  <c r="AF19" i="1" s="1"/>
  <c r="B21" i="1"/>
  <c r="AF21" i="1" s="1"/>
  <c r="B23" i="1"/>
  <c r="AF23" i="1" s="1"/>
  <c r="B24" i="1"/>
  <c r="AF24" i="1" s="1"/>
  <c r="B26" i="1"/>
  <c r="AF26" i="1" s="1"/>
  <c r="B27" i="1"/>
  <c r="B29" i="1"/>
  <c r="AF29" i="1" s="1"/>
  <c r="B30" i="1"/>
  <c r="AF30" i="1" s="1"/>
  <c r="B18" i="1"/>
  <c r="AF18" i="1" s="1"/>
  <c r="B69" i="1" l="1"/>
  <c r="AF69" i="1" s="1"/>
  <c r="AF90" i="1" l="1"/>
  <c r="B94" i="1" l="1"/>
  <c r="AF94" i="1" s="1"/>
  <c r="B52" i="1"/>
  <c r="AF52" i="1" s="1"/>
  <c r="B53" i="1"/>
  <c r="AF53" i="1" s="1"/>
  <c r="B106" i="1"/>
  <c r="B107" i="1"/>
  <c r="B108" i="1"/>
  <c r="B109" i="1"/>
  <c r="B3" i="1"/>
  <c r="AF3" i="1" s="1"/>
  <c r="B4" i="1"/>
  <c r="AF4" i="1" s="1"/>
  <c r="B5" i="1"/>
  <c r="AF5" i="1" s="1"/>
  <c r="B6" i="1"/>
  <c r="AF6" i="1" s="1"/>
  <c r="B7" i="1"/>
  <c r="AF7" i="1" s="1"/>
  <c r="B11" i="1"/>
  <c r="AF11" i="1" s="1"/>
  <c r="B12" i="1"/>
  <c r="AF12" i="1" s="1"/>
  <c r="B15" i="1"/>
  <c r="AF15" i="1" s="1"/>
  <c r="B16" i="1"/>
  <c r="AF16" i="1" s="1"/>
  <c r="B17" i="1"/>
  <c r="AF17" i="1" s="1"/>
  <c r="B32" i="1"/>
  <c r="AF32" i="1" s="1"/>
  <c r="B33" i="1"/>
  <c r="AF33" i="1" s="1"/>
  <c r="B38" i="1"/>
  <c r="AF38" i="1" s="1"/>
  <c r="AF35" i="1"/>
  <c r="B39" i="1"/>
  <c r="AF39" i="1" s="1"/>
  <c r="B40" i="1"/>
  <c r="AF40" i="1" s="1"/>
  <c r="B42" i="1"/>
  <c r="AF42" i="1" s="1"/>
  <c r="B43" i="1"/>
  <c r="AF43" i="1" s="1"/>
  <c r="B44" i="1"/>
  <c r="AF44" i="1" s="1"/>
  <c r="B46" i="1"/>
  <c r="AF46" i="1" s="1"/>
  <c r="B47" i="1"/>
  <c r="AF47" i="1" s="1"/>
  <c r="B48" i="1"/>
  <c r="AF48" i="1" s="1"/>
  <c r="B49" i="1"/>
  <c r="AF49" i="1" s="1"/>
  <c r="B51" i="1"/>
  <c r="AF51" i="1" s="1"/>
  <c r="B54" i="1"/>
  <c r="AF54" i="1" s="1"/>
  <c r="B56" i="1"/>
  <c r="AF56" i="1" s="1"/>
  <c r="B57" i="1"/>
  <c r="AF57" i="1" s="1"/>
  <c r="B59" i="1"/>
  <c r="AF59" i="1" s="1"/>
  <c r="B60" i="1"/>
  <c r="AF60" i="1" s="1"/>
  <c r="B63" i="1"/>
  <c r="AF63" i="1" s="1"/>
  <c r="B64" i="1"/>
  <c r="AF64" i="1" s="1"/>
  <c r="B68" i="1"/>
  <c r="AF68" i="1" s="1"/>
  <c r="B73" i="1"/>
  <c r="AF73" i="1" s="1"/>
  <c r="B74" i="1"/>
  <c r="AF74" i="1" s="1"/>
  <c r="B75" i="1"/>
  <c r="AF75" i="1" s="1"/>
  <c r="B72" i="1"/>
  <c r="AF72" i="1" s="1"/>
  <c r="B71" i="1"/>
  <c r="AF71" i="1" s="1"/>
  <c r="B76" i="1"/>
  <c r="AF76" i="1" s="1"/>
  <c r="B92" i="1"/>
  <c r="B98" i="1"/>
  <c r="AF98" i="1" s="1"/>
  <c r="AF99" i="1"/>
  <c r="AF101" i="1"/>
  <c r="V103" i="1"/>
  <c r="X103" i="1"/>
  <c r="Y103" i="1"/>
  <c r="Z103" i="1"/>
  <c r="AA103" i="1"/>
  <c r="AD103" i="1"/>
  <c r="AE103" i="1"/>
  <c r="D110" i="1"/>
  <c r="F110" i="1"/>
  <c r="G110" i="1"/>
  <c r="H110" i="1"/>
  <c r="I110" i="1"/>
  <c r="J110" i="1"/>
  <c r="M110" i="1"/>
  <c r="N110" i="1"/>
  <c r="Q110" i="1"/>
  <c r="U110" i="1"/>
  <c r="V110" i="1"/>
  <c r="X110" i="1"/>
  <c r="Y110" i="1"/>
  <c r="Z110" i="1"/>
  <c r="AA110" i="1"/>
  <c r="AD110" i="1"/>
  <c r="AE110" i="1"/>
  <c r="AF92" i="1" l="1"/>
  <c r="AF91" i="1"/>
  <c r="B105" i="1"/>
  <c r="B25" i="1"/>
  <c r="AF25" i="1" l="1"/>
  <c r="U103" i="1"/>
  <c r="B65" i="1"/>
  <c r="AF65" i="1" s="1"/>
  <c r="B34" i="1"/>
  <c r="AF34" i="1" s="1"/>
  <c r="B113" i="1" l="1"/>
  <c r="E110" i="1"/>
  <c r="B110" i="1" s="1"/>
  <c r="C103" i="1"/>
  <c r="I103" i="1"/>
  <c r="I102" i="1"/>
  <c r="G103" i="1"/>
  <c r="G102" i="1"/>
  <c r="T103" i="1"/>
  <c r="T102" i="1"/>
  <c r="S103" i="1"/>
  <c r="S102" i="1"/>
  <c r="R103" i="1"/>
  <c r="R102" i="1"/>
  <c r="E103" i="1"/>
  <c r="E102" i="1"/>
  <c r="P103" i="1"/>
  <c r="P102" i="1"/>
  <c r="Q103" i="1"/>
  <c r="Q102" i="1"/>
  <c r="O103" i="1"/>
  <c r="O102" i="1"/>
  <c r="H103" i="1"/>
  <c r="H102" i="1"/>
  <c r="F102" i="1"/>
  <c r="F103" i="1"/>
  <c r="M103" i="1"/>
  <c r="M102" i="1"/>
  <c r="N103" i="1"/>
  <c r="N102" i="1"/>
  <c r="L103" i="1"/>
  <c r="L102" i="1"/>
  <c r="J103" i="1"/>
  <c r="J102" i="1"/>
  <c r="D103" i="1"/>
  <c r="B62" i="1"/>
  <c r="AF62" i="1" s="1"/>
  <c r="B102" i="1" s="1"/>
  <c r="D102" i="1"/>
  <c r="B103" i="1" l="1"/>
</calcChain>
</file>

<file path=xl/sharedStrings.xml><?xml version="1.0" encoding="utf-8"?>
<sst xmlns="http://schemas.openxmlformats.org/spreadsheetml/2006/main" count="205" uniqueCount="193">
  <si>
    <t>Species</t>
  </si>
  <si>
    <t>Ovlp</t>
  </si>
  <si>
    <t>TOTAL SPECIES</t>
  </si>
  <si>
    <t>TOTAL INDIVIDUALS</t>
  </si>
  <si>
    <t>Party hours</t>
  </si>
  <si>
    <t>on foot</t>
  </si>
  <si>
    <t>by car</t>
  </si>
  <si>
    <t>by bicycle</t>
  </si>
  <si>
    <t>Party miles</t>
  </si>
  <si>
    <t>by canoe/kayak</t>
  </si>
  <si>
    <t>Mallard</t>
  </si>
  <si>
    <t>Killdeer</t>
  </si>
  <si>
    <t>Total*</t>
  </si>
  <si>
    <t>* Total - overlap</t>
  </si>
  <si>
    <t>Sexton Rd, E. Stone Rd, west end of Horton's Pond Rd (w of pond)</t>
  </si>
  <si>
    <t>Horton's Pond E to 751, S to US 64 side roads, Crosswinds Marina &amp; White Oak Creek</t>
  </si>
  <si>
    <t>Poplar Point</t>
  </si>
  <si>
    <t>FIELD PARTY</t>
  </si>
  <si>
    <t>LOCATION</t>
  </si>
  <si>
    <t>Farrington area</t>
  </si>
  <si>
    <t>Big Woods Road</t>
  </si>
  <si>
    <t>Parker's Creek</t>
  </si>
  <si>
    <t>Fearrington Village</t>
  </si>
  <si>
    <t>Mt. Gilead Road</t>
  </si>
  <si>
    <t>Olive Chapel area</t>
  </si>
  <si>
    <t>Seaforth</t>
  </si>
  <si>
    <t>Ebenezer &amp; Poplar Point settling ponds</t>
  </si>
  <si>
    <t>Pea Ridge Road to New Hope Overlook</t>
  </si>
  <si>
    <t>Jordan Dam--east</t>
  </si>
  <si>
    <t>Deep River to Merry Oaks</t>
  </si>
  <si>
    <t>Vista Point</t>
  </si>
  <si>
    <t>Hank's Chapel Rd to Gum Springs Rd</t>
  </si>
  <si>
    <t>Pittsboro to Jordan Dam--west</t>
  </si>
  <si>
    <t>South of Old US 1, Cape Fear area, Haywood</t>
  </si>
  <si>
    <t>west of Haw River, north of US 64</t>
  </si>
  <si>
    <t>Barker Road, Beaver Creek area to Old US 1</t>
  </si>
  <si>
    <t>Weather</t>
  </si>
  <si>
    <t>Bufflehead</t>
  </si>
  <si>
    <t>Gadwall</t>
  </si>
  <si>
    <t>Canada Goose</t>
  </si>
  <si>
    <t>Wood Duck</t>
  </si>
  <si>
    <t>Ring-necked Duck</t>
  </si>
  <si>
    <t>Hooded Merganser</t>
  </si>
  <si>
    <t>Ruddy Duck</t>
  </si>
  <si>
    <t>Common Loon</t>
  </si>
  <si>
    <t>Pied-billed Grebe</t>
  </si>
  <si>
    <t>Horned Grebe</t>
  </si>
  <si>
    <t>Double-crested Cormorant</t>
  </si>
  <si>
    <t>Great Blue Heron</t>
  </si>
  <si>
    <t>Black Vulture</t>
  </si>
  <si>
    <t>Turkey Vulture</t>
  </si>
  <si>
    <t>Cooper's Hawk</t>
  </si>
  <si>
    <t>Red-shouldered Hawk</t>
  </si>
  <si>
    <t>Red-tailed Hawk</t>
  </si>
  <si>
    <t>American Kestrel</t>
  </si>
  <si>
    <t>Bonaparte's Gull</t>
  </si>
  <si>
    <t>Ring-billed Gull</t>
  </si>
  <si>
    <t>Lesser Black-backed Gull</t>
  </si>
  <si>
    <t>gull sp.</t>
  </si>
  <si>
    <t>Rock Pigeon</t>
  </si>
  <si>
    <t>Mourning Dove</t>
  </si>
  <si>
    <t>Great Horned Owl</t>
  </si>
  <si>
    <t>Barred Owl</t>
  </si>
  <si>
    <t>Belted Kingfisher</t>
  </si>
  <si>
    <t>Red-headed Woodpecker</t>
  </si>
  <si>
    <t>Red-bellied Woodpecker</t>
  </si>
  <si>
    <t>Yellow-bellied Sapsucker</t>
  </si>
  <si>
    <t>Downy Woodpecker</t>
  </si>
  <si>
    <t>Hairy Woodpecker</t>
  </si>
  <si>
    <t>Northern Flicker</t>
  </si>
  <si>
    <t>Pileated Woodpecker</t>
  </si>
  <si>
    <t>Eastern Phoebe</t>
  </si>
  <si>
    <t>Blue-headed Vireo</t>
  </si>
  <si>
    <t>Blue Jay</t>
  </si>
  <si>
    <t>American Crow</t>
  </si>
  <si>
    <t>Carolina Chickadee</t>
  </si>
  <si>
    <t>Tufted Titmouse</t>
  </si>
  <si>
    <t>White-breasted Nuthatch</t>
  </si>
  <si>
    <t>Brown-headed Nuthatch</t>
  </si>
  <si>
    <t>Brown Creeper</t>
  </si>
  <si>
    <t>Carolina Wren</t>
  </si>
  <si>
    <t>Winter Wren</t>
  </si>
  <si>
    <t>Golden-crowned Kinglet</t>
  </si>
  <si>
    <t>Ruby-crowned Kinglet</t>
  </si>
  <si>
    <t>Eastern Bluebird</t>
  </si>
  <si>
    <t>Hermit Thrush</t>
  </si>
  <si>
    <t>American Robin</t>
  </si>
  <si>
    <t>Northern Mockingbird</t>
  </si>
  <si>
    <t>Brown Thrasher</t>
  </si>
  <si>
    <t>European Starling</t>
  </si>
  <si>
    <t>Cedar Waxwing</t>
  </si>
  <si>
    <t>Yellow-rumped Warbler</t>
  </si>
  <si>
    <t>Pine Warbler</t>
  </si>
  <si>
    <t>Eastern Towhee</t>
  </si>
  <si>
    <t>Chipping Sparrow</t>
  </si>
  <si>
    <t>Field Sparrow</t>
  </si>
  <si>
    <t>Savannah Sparrow</t>
  </si>
  <si>
    <t>Fox Sparrow</t>
  </si>
  <si>
    <t>Song Sparrow</t>
  </si>
  <si>
    <t>Swamp Sparrow</t>
  </si>
  <si>
    <t>White-throated Sparrow</t>
  </si>
  <si>
    <t>Dark-eyed Junco</t>
  </si>
  <si>
    <t>Red-winged Blackbird</t>
  </si>
  <si>
    <t>Eastern Meadowlark</t>
  </si>
  <si>
    <t>Common Grackle</t>
  </si>
  <si>
    <t>House Finch</t>
  </si>
  <si>
    <t>American Goldfinch</t>
  </si>
  <si>
    <t>Northern Cardinal</t>
  </si>
  <si>
    <t>FIELD PARTIES AND LOCATIONS, JORDAN LAKE, NC, CHRISTMAS BIRD COUNT</t>
  </si>
  <si>
    <t>House Sparrow</t>
  </si>
  <si>
    <t>9S</t>
  </si>
  <si>
    <t>Haw River from US 64</t>
  </si>
  <si>
    <t>Brown-headed Cowbird</t>
  </si>
  <si>
    <t>Jonathan Cantrell</t>
  </si>
  <si>
    <t>Patsy Bailey, Gene Kingsley</t>
  </si>
  <si>
    <t>Lesser Scaup</t>
  </si>
  <si>
    <t>Adam Short</t>
  </si>
  <si>
    <t>Marc Ribaudo</t>
  </si>
  <si>
    <t>14E</t>
  </si>
  <si>
    <t>Shearon Harris--east</t>
  </si>
  <si>
    <t>Nocturnal hours</t>
  </si>
  <si>
    <t>Nocturnal miles</t>
  </si>
  <si>
    <t>Precipitation:  none</t>
  </si>
  <si>
    <t>Purple Finch</t>
  </si>
  <si>
    <t>Kerry &amp; Trish MacPherson</t>
  </si>
  <si>
    <t>Will Cook</t>
  </si>
  <si>
    <t>Palm Warbler</t>
  </si>
  <si>
    <t>Noah Rokoske</t>
  </si>
  <si>
    <t>Shearon Harris--west</t>
  </si>
  <si>
    <t>9N</t>
  </si>
  <si>
    <t>Haw River from US 501</t>
  </si>
  <si>
    <t>Red-breasted Merganser</t>
  </si>
  <si>
    <t>Andy Upshaw, Mark Owens, Rouse Wilson</t>
  </si>
  <si>
    <t>Tody Goodwin Rd</t>
  </si>
  <si>
    <t>Roger Shaw, Katherine Elliott, Jennifer Maher</t>
  </si>
  <si>
    <t>Bo Howes</t>
  </si>
  <si>
    <t>Jin Bai</t>
  </si>
  <si>
    <t>14W/22</t>
  </si>
  <si>
    <t>Raven, Common</t>
  </si>
  <si>
    <t>Northern House Wren</t>
  </si>
  <si>
    <t>Orange-crowned Warbler</t>
  </si>
  <si>
    <t>Cathy Rodrigues, Cynthia Henderson, Mimi Saffer</t>
  </si>
  <si>
    <t>Bonsal Road, south side of Little Beaver Creek</t>
  </si>
  <si>
    <t>Barbara Coffman, Kyle Mills, Beth Mancuso</t>
  </si>
  <si>
    <t>American Herring Gull</t>
  </si>
  <si>
    <t>Norm Budnitz, Vern Bothwell</t>
  </si>
  <si>
    <t>Greater Scaup</t>
  </si>
  <si>
    <t xml:space="preserve">Bald Eagle, ad:25  imm:37  unk:3 </t>
  </si>
  <si>
    <t>Temperature:  28F-55F</t>
  </si>
  <si>
    <t>Cloud cover:  clear</t>
  </si>
  <si>
    <t>Ice: none</t>
  </si>
  <si>
    <t>Jordan Lake, NC, Christmas Bird Count, January 4, 2026</t>
  </si>
  <si>
    <t>Chuck Jones</t>
  </si>
  <si>
    <t>Bynum Ridge, Pokeberry Creek</t>
  </si>
  <si>
    <t>Matt Spangler</t>
  </si>
  <si>
    <t>American Woodcock</t>
  </si>
  <si>
    <t>Wind:  calm to light and variable</t>
  </si>
  <si>
    <t>Blue-gray Gnatcatcher</t>
  </si>
  <si>
    <t>Black Scoter</t>
  </si>
  <si>
    <t>Baltimore Oriole</t>
  </si>
  <si>
    <t>17cp</t>
  </si>
  <si>
    <t>1cp</t>
  </si>
  <si>
    <t>3cp</t>
  </si>
  <si>
    <t>American Coot</t>
  </si>
  <si>
    <t>2cp</t>
  </si>
  <si>
    <t>American White Pelican</t>
  </si>
  <si>
    <t>Mark Montazer</t>
  </si>
  <si>
    <t>Josh Southern, Darin Sujjavanich</t>
  </si>
  <si>
    <t>Northern Harrier</t>
  </si>
  <si>
    <t>Loggerhead Shrike</t>
  </si>
  <si>
    <t>Harry LeGrand</t>
  </si>
  <si>
    <t>23EW</t>
  </si>
  <si>
    <t xml:space="preserve">23E </t>
  </si>
  <si>
    <t>Brian Bockhahn</t>
  </si>
  <si>
    <t>Vista Point and inland</t>
  </si>
  <si>
    <t>23E</t>
  </si>
  <si>
    <t>Red-throated Loon</t>
  </si>
  <si>
    <t>Eastern Screech-Owl</t>
  </si>
  <si>
    <t>Common Yellowthroat</t>
  </si>
  <si>
    <t>Yellow-throated Warbler</t>
  </si>
  <si>
    <t>Rick Payne</t>
  </si>
  <si>
    <t>Susan Pratt, Marion Pratt, Jennifer Stone</t>
  </si>
  <si>
    <t>Sharp-shinned Hawk/Cooper's</t>
  </si>
  <si>
    <t>Alan and Maureen Avakian</t>
  </si>
  <si>
    <t>Don Pelly</t>
  </si>
  <si>
    <t>Tom Driscoll</t>
  </si>
  <si>
    <t>Common Merganser</t>
  </si>
  <si>
    <t>Todd Bishop, Bob Roth</t>
  </si>
  <si>
    <t>Kathleen Rogers, John Polo, Kaley Smith, Frank McKeever</t>
  </si>
  <si>
    <t>Russell Herman, Barbara Beaman, Gail Lacy, Emma Wright</t>
  </si>
  <si>
    <t>cp=count period</t>
  </si>
  <si>
    <t>Loren Hintz, Margaret Vimmerstedt, Ben Acker, Emily Acker, Ted Smith</t>
  </si>
  <si>
    <t>Ebenezer Point--count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</si>
</sst>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\ ;\(&quot;$&quot;#,##0\)"/>
    <numFmt numFmtId="165" formatCode="[$-409]mmmm\ d\,\ yyyy;@"/>
  </numFmts>
  <fonts count="1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8"/>
      <name val="CG Times"/>
    </font>
    <font>
      <b/>
      <sz val="8"/>
      <name val="CG Times"/>
    </font>
    <font>
      <b/>
      <sz val="12"/>
      <name val="Univers"/>
      <family val="2"/>
    </font>
    <font>
      <sz val="8"/>
      <name val="CG Times"/>
      <family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8">
    <xf numFmtId="0" fontId="0" fillId="0" borderId="0"/>
    <xf numFmtId="3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" fillId="0" borderId="1" applyNumberFormat="0" applyFont="0" applyFill="0" applyAlignment="0" applyProtection="0"/>
  </cellStyleXfs>
  <cellXfs count="64">
    <xf numFmtId="0" fontId="0" fillId="0" borderId="0" xfId="0"/>
    <xf numFmtId="0" fontId="0" fillId="0" borderId="0" xfId="0" applyAlignment="1">
      <alignment horizontal="centerContinuous"/>
    </xf>
    <xf numFmtId="0" fontId="4" fillId="0" borderId="0" xfId="0" applyFont="1"/>
    <xf numFmtId="0" fontId="3" fillId="0" borderId="0" xfId="0" applyFont="1"/>
    <xf numFmtId="0" fontId="5" fillId="0" borderId="0" xfId="0" applyFont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6" fillId="0" borderId="0" xfId="0" applyFont="1" applyAlignment="1">
      <alignment horizontal="centerContinuous"/>
    </xf>
    <xf numFmtId="0" fontId="8" fillId="0" borderId="0" xfId="0" applyFont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5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/>
    <xf numFmtId="0" fontId="5" fillId="0" borderId="9" xfId="0" applyFont="1" applyBorder="1"/>
    <xf numFmtId="0" fontId="5" fillId="0" borderId="12" xfId="0" applyFont="1" applyBorder="1"/>
    <xf numFmtId="0" fontId="7" fillId="0" borderId="2" xfId="0" applyFont="1" applyBorder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vertical="top" wrapText="1"/>
    </xf>
    <xf numFmtId="0" fontId="0" fillId="0" borderId="0" xfId="0" applyAlignment="1">
      <alignment horizontal="centerContinuous" vertical="top"/>
    </xf>
    <xf numFmtId="0" fontId="0" fillId="0" borderId="0" xfId="0" applyAlignment="1">
      <alignment horizontal="centerContinuous" vertical="top" wrapText="1"/>
    </xf>
    <xf numFmtId="15" fontId="0" fillId="0" borderId="0" xfId="0" applyNumberFormat="1" applyAlignment="1">
      <alignment horizontal="centerContinuous" vertical="top"/>
    </xf>
    <xf numFmtId="0" fontId="9" fillId="0" borderId="19" xfId="0" applyFont="1" applyBorder="1" applyAlignment="1">
      <alignment horizontal="center" vertical="top" wrapText="1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0" fillId="0" borderId="19" xfId="0" applyBorder="1" applyAlignment="1">
      <alignment horizontal="center" vertical="top"/>
    </xf>
    <xf numFmtId="0" fontId="4" fillId="0" borderId="20" xfId="0" applyFont="1" applyBorder="1"/>
    <xf numFmtId="0" fontId="4" fillId="0" borderId="21" xfId="0" applyFont="1" applyBorder="1"/>
    <xf numFmtId="0" fontId="4" fillId="0" borderId="22" xfId="0" applyFont="1" applyBorder="1"/>
    <xf numFmtId="0" fontId="4" fillId="0" borderId="23" xfId="0" applyFont="1" applyBorder="1"/>
    <xf numFmtId="2" fontId="4" fillId="0" borderId="10" xfId="0" applyNumberFormat="1" applyFont="1" applyBorder="1"/>
    <xf numFmtId="2" fontId="4" fillId="0" borderId="15" xfId="0" applyNumberFormat="1" applyFont="1" applyBorder="1"/>
    <xf numFmtId="2" fontId="4" fillId="0" borderId="4" xfId="0" applyNumberFormat="1" applyFont="1" applyBorder="1"/>
    <xf numFmtId="2" fontId="4" fillId="0" borderId="16" xfId="0" applyNumberFormat="1" applyFont="1" applyBorder="1"/>
    <xf numFmtId="2" fontId="4" fillId="0" borderId="13" xfId="0" applyNumberFormat="1" applyFont="1" applyBorder="1"/>
    <xf numFmtId="2" fontId="4" fillId="0" borderId="18" xfId="0" applyNumberFormat="1" applyFont="1" applyBorder="1"/>
    <xf numFmtId="0" fontId="5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2" fontId="4" fillId="0" borderId="9" xfId="0" applyNumberFormat="1" applyFont="1" applyBorder="1"/>
    <xf numFmtId="0" fontId="8" fillId="0" borderId="0" xfId="0" applyFont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top"/>
    </xf>
    <xf numFmtId="0" fontId="4" fillId="0" borderId="14" xfId="0" applyFont="1" applyBorder="1"/>
    <xf numFmtId="2" fontId="4" fillId="0" borderId="24" xfId="0" applyNumberFormat="1" applyFont="1" applyBorder="1"/>
    <xf numFmtId="165" fontId="8" fillId="0" borderId="0" xfId="0" applyNumberFormat="1" applyFont="1" applyAlignment="1">
      <alignment horizontal="center" vertical="top"/>
    </xf>
    <xf numFmtId="165" fontId="0" fillId="0" borderId="0" xfId="0" applyNumberFormat="1" applyAlignment="1">
      <alignment horizontal="center" vertical="top"/>
    </xf>
    <xf numFmtId="0" fontId="8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</cellXfs>
  <cellStyles count="8">
    <cellStyle name="Comma0" xfId="1" xr:uid="{00000000-0005-0000-0000-000000000000}"/>
    <cellStyle name="Currency0" xfId="2" xr:uid="{00000000-0005-0000-0000-000001000000}"/>
    <cellStyle name="Date" xfId="3" xr:uid="{00000000-0005-0000-0000-000002000000}"/>
    <cellStyle name="Fixed" xfId="4" xr:uid="{00000000-0005-0000-0000-000003000000}"/>
    <cellStyle name="Heading 1" xfId="5" builtinId="16" customBuiltin="1"/>
    <cellStyle name="Heading 2" xfId="6" builtinId="17" customBuiltin="1"/>
    <cellStyle name="Normal" xfId="0" builtinId="0"/>
    <cellStyle name="Total" xfId="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0"/>
  <sheetViews>
    <sheetView tabSelected="1" topLeftCell="A4" zoomScale="130" zoomScaleNormal="130" workbookViewId="0">
      <selection activeCell="C25" sqref="C25"/>
    </sheetView>
  </sheetViews>
  <sheetFormatPr defaultRowHeight="12.75"/>
  <cols>
    <col min="1" max="1" width="9.140625" style="26"/>
    <col min="2" max="2" width="30.7109375" style="25" customWidth="1"/>
    <col min="3" max="3" width="48.42578125" style="25" customWidth="1"/>
  </cols>
  <sheetData>
    <row r="1" spans="1:3">
      <c r="A1" s="29" t="s">
        <v>108</v>
      </c>
      <c r="B1" s="30"/>
      <c r="C1" s="30"/>
    </row>
    <row r="2" spans="1:3">
      <c r="A2" s="54">
        <v>46026</v>
      </c>
      <c r="B2" s="55"/>
      <c r="C2" s="55"/>
    </row>
    <row r="3" spans="1:3">
      <c r="A3" s="31"/>
      <c r="B3" s="30"/>
      <c r="C3" s="30"/>
    </row>
    <row r="4" spans="1:3">
      <c r="A4" s="35"/>
      <c r="B4" s="32" t="s">
        <v>17</v>
      </c>
      <c r="C4" s="32" t="s">
        <v>18</v>
      </c>
    </row>
    <row r="5" spans="1:3">
      <c r="A5" s="27">
        <v>1</v>
      </c>
      <c r="B5" s="50" t="s">
        <v>180</v>
      </c>
      <c r="C5" s="28" t="s">
        <v>19</v>
      </c>
    </row>
    <row r="6" spans="1:3" ht="25.5">
      <c r="A6" s="27">
        <v>2</v>
      </c>
      <c r="B6" s="50" t="s">
        <v>143</v>
      </c>
      <c r="C6" s="28" t="s">
        <v>14</v>
      </c>
    </row>
    <row r="7" spans="1:3" ht="25.5">
      <c r="A7" s="27">
        <v>3</v>
      </c>
      <c r="B7" s="50" t="s">
        <v>124</v>
      </c>
      <c r="C7" s="28" t="s">
        <v>15</v>
      </c>
    </row>
    <row r="8" spans="1:3" ht="25.5">
      <c r="A8" s="27">
        <v>4</v>
      </c>
      <c r="B8" s="50" t="s">
        <v>134</v>
      </c>
      <c r="C8" s="28" t="s">
        <v>20</v>
      </c>
    </row>
    <row r="9" spans="1:3" ht="38.25">
      <c r="A9" s="27">
        <v>5</v>
      </c>
      <c r="B9" s="50" t="s">
        <v>191</v>
      </c>
      <c r="C9" s="28" t="s">
        <v>21</v>
      </c>
    </row>
    <row r="10" spans="1:3" ht="25.5">
      <c r="A10" s="27">
        <v>6</v>
      </c>
      <c r="B10" s="50" t="s">
        <v>188</v>
      </c>
      <c r="C10" s="28" t="s">
        <v>22</v>
      </c>
    </row>
    <row r="11" spans="1:3">
      <c r="A11" s="27">
        <v>7</v>
      </c>
      <c r="B11" s="50" t="s">
        <v>187</v>
      </c>
      <c r="C11" s="28" t="s">
        <v>23</v>
      </c>
    </row>
    <row r="12" spans="1:3">
      <c r="A12" s="27">
        <v>8</v>
      </c>
      <c r="B12" s="50" t="s">
        <v>152</v>
      </c>
      <c r="C12" s="50" t="s">
        <v>153</v>
      </c>
    </row>
    <row r="13" spans="1:3">
      <c r="A13" s="27" t="s">
        <v>129</v>
      </c>
      <c r="B13" s="50" t="s">
        <v>154</v>
      </c>
      <c r="C13" s="50" t="s">
        <v>130</v>
      </c>
    </row>
    <row r="14" spans="1:3">
      <c r="A14" s="51" t="s">
        <v>110</v>
      </c>
      <c r="B14" s="50" t="s">
        <v>116</v>
      </c>
      <c r="C14" s="50" t="s">
        <v>111</v>
      </c>
    </row>
    <row r="15" spans="1:3">
      <c r="A15" s="27">
        <v>10</v>
      </c>
      <c r="B15" s="50" t="s">
        <v>135</v>
      </c>
      <c r="C15" s="28" t="s">
        <v>34</v>
      </c>
    </row>
    <row r="16" spans="1:3">
      <c r="A16" s="27">
        <v>11</v>
      </c>
      <c r="B16" s="50" t="s">
        <v>136</v>
      </c>
      <c r="C16" s="28" t="s">
        <v>24</v>
      </c>
    </row>
    <row r="17" spans="1:3" ht="25.5">
      <c r="A17" s="27">
        <v>12</v>
      </c>
      <c r="B17" s="50" t="s">
        <v>181</v>
      </c>
      <c r="C17" s="50" t="s">
        <v>133</v>
      </c>
    </row>
    <row r="18" spans="1:3" ht="25.5">
      <c r="A18" s="27">
        <v>13</v>
      </c>
      <c r="B18" s="50" t="s">
        <v>189</v>
      </c>
      <c r="C18" s="28" t="s">
        <v>35</v>
      </c>
    </row>
    <row r="19" spans="1:3">
      <c r="A19" s="51" t="s">
        <v>118</v>
      </c>
      <c r="B19" s="50" t="s">
        <v>113</v>
      </c>
      <c r="C19" s="50" t="s">
        <v>119</v>
      </c>
    </row>
    <row r="20" spans="1:3">
      <c r="A20" s="51" t="s">
        <v>137</v>
      </c>
      <c r="B20" s="50" t="s">
        <v>125</v>
      </c>
      <c r="C20" s="50" t="s">
        <v>128</v>
      </c>
    </row>
    <row r="21" spans="1:3">
      <c r="A21" s="51">
        <v>15</v>
      </c>
      <c r="B21" s="50" t="s">
        <v>183</v>
      </c>
      <c r="C21" s="28" t="s">
        <v>25</v>
      </c>
    </row>
    <row r="22" spans="1:3">
      <c r="A22" s="27">
        <v>16</v>
      </c>
      <c r="B22" s="50" t="s">
        <v>184</v>
      </c>
      <c r="C22" s="28" t="s">
        <v>16</v>
      </c>
    </row>
    <row r="23" spans="1:3">
      <c r="A23" s="27">
        <v>17</v>
      </c>
      <c r="B23" s="50" t="s">
        <v>117</v>
      </c>
      <c r="C23" s="28" t="s">
        <v>26</v>
      </c>
    </row>
    <row r="24" spans="1:3">
      <c r="A24" s="27" t="s">
        <v>160</v>
      </c>
      <c r="B24" s="50" t="s">
        <v>166</v>
      </c>
      <c r="C24" s="28" t="s">
        <v>192</v>
      </c>
    </row>
    <row r="25" spans="1:3" ht="25.5">
      <c r="A25" s="27">
        <v>18</v>
      </c>
      <c r="B25" s="50" t="s">
        <v>141</v>
      </c>
      <c r="C25" s="28" t="s">
        <v>142</v>
      </c>
    </row>
    <row r="26" spans="1:3">
      <c r="A26" s="27">
        <v>19</v>
      </c>
      <c r="B26" s="50" t="s">
        <v>167</v>
      </c>
      <c r="C26" s="50" t="s">
        <v>27</v>
      </c>
    </row>
    <row r="27" spans="1:3">
      <c r="A27" s="27">
        <v>20</v>
      </c>
      <c r="B27" s="50" t="s">
        <v>114</v>
      </c>
      <c r="C27" s="28" t="s">
        <v>28</v>
      </c>
    </row>
    <row r="28" spans="1:3">
      <c r="A28" s="27">
        <v>21</v>
      </c>
      <c r="B28" s="50" t="s">
        <v>145</v>
      </c>
      <c r="C28" s="28" t="s">
        <v>29</v>
      </c>
    </row>
    <row r="29" spans="1:3">
      <c r="A29" s="27" t="s">
        <v>172</v>
      </c>
      <c r="B29" s="50" t="s">
        <v>170</v>
      </c>
      <c r="C29" s="28" t="s">
        <v>30</v>
      </c>
    </row>
    <row r="30" spans="1:3">
      <c r="A30" s="27" t="s">
        <v>171</v>
      </c>
      <c r="B30" s="50" t="s">
        <v>173</v>
      </c>
      <c r="C30" s="28" t="s">
        <v>174</v>
      </c>
    </row>
    <row r="31" spans="1:3">
      <c r="A31" s="27">
        <v>25</v>
      </c>
      <c r="B31" s="50" t="s">
        <v>185</v>
      </c>
      <c r="C31" s="28" t="s">
        <v>31</v>
      </c>
    </row>
    <row r="32" spans="1:3">
      <c r="A32" s="27">
        <v>26</v>
      </c>
      <c r="B32" s="50" t="s">
        <v>127</v>
      </c>
      <c r="C32" s="28" t="s">
        <v>32</v>
      </c>
    </row>
    <row r="33" spans="1:3" ht="25.5">
      <c r="A33" s="27">
        <v>27</v>
      </c>
      <c r="B33" s="50" t="s">
        <v>132</v>
      </c>
      <c r="C33" s="28" t="s">
        <v>33</v>
      </c>
    </row>
    <row r="35" spans="1:3">
      <c r="B35" s="33" t="s">
        <v>36</v>
      </c>
      <c r="C35" s="34"/>
    </row>
    <row r="36" spans="1:3">
      <c r="B36" s="49" t="s">
        <v>148</v>
      </c>
    </row>
    <row r="37" spans="1:3">
      <c r="B37" s="49" t="s">
        <v>156</v>
      </c>
    </row>
    <row r="38" spans="1:3">
      <c r="B38" s="56" t="s">
        <v>149</v>
      </c>
      <c r="C38" s="56"/>
    </row>
    <row r="39" spans="1:3">
      <c r="B39" s="56" t="s">
        <v>122</v>
      </c>
      <c r="C39" s="56"/>
    </row>
    <row r="40" spans="1:3">
      <c r="B40" s="57" t="s">
        <v>150</v>
      </c>
      <c r="C40" s="57"/>
    </row>
  </sheetData>
  <mergeCells count="4">
    <mergeCell ref="A2:C2"/>
    <mergeCell ref="B39:C39"/>
    <mergeCell ref="B38:C38"/>
    <mergeCell ref="B40:C40"/>
  </mergeCells>
  <phoneticPr fontId="3" type="noConversion"/>
  <pageMargins left="0.75" right="0.75" top="1" bottom="1" header="0.5" footer="0.5"/>
  <pageSetup orientation="portrait" horizontalDpi="30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119"/>
  <sheetViews>
    <sheetView zoomScale="120" zoomScaleNormal="120" workbookViewId="0">
      <pane xSplit="2" ySplit="2" topLeftCell="C81" activePane="bottomRight" state="frozen"/>
      <selection pane="topRight" activeCell="C1" sqref="C1"/>
      <selection pane="bottomLeft" activeCell="A3" sqref="A3"/>
      <selection pane="bottomRight" activeCell="AK96" sqref="AK96"/>
    </sheetView>
  </sheetViews>
  <sheetFormatPr defaultRowHeight="12.75"/>
  <cols>
    <col min="1" max="1" width="23.7109375" bestFit="1" customWidth="1"/>
    <col min="2" max="2" width="5.85546875" bestFit="1" customWidth="1"/>
    <col min="3" max="3" width="4.140625" customWidth="1"/>
    <col min="4" max="4" width="4" customWidth="1"/>
    <col min="5" max="6" width="5.28515625" bestFit="1" customWidth="1"/>
    <col min="7" max="18" width="4" customWidth="1"/>
    <col min="19" max="19" width="6.5703125" bestFit="1" customWidth="1"/>
    <col min="20" max="21" width="4" customWidth="1"/>
    <col min="22" max="22" width="5.28515625" bestFit="1" customWidth="1"/>
    <col min="23" max="23" width="4.28515625" customWidth="1"/>
    <col min="24" max="26" width="4" customWidth="1"/>
    <col min="27" max="27" width="5.28515625" bestFit="1" customWidth="1"/>
    <col min="28" max="28" width="5.28515625" customWidth="1"/>
    <col min="29" max="31" width="4" customWidth="1"/>
    <col min="32" max="33" width="9.7109375" customWidth="1"/>
    <col min="34" max="34" width="5.28515625" style="58" customWidth="1"/>
  </cols>
  <sheetData>
    <row r="1" spans="1:34" ht="15.75">
      <c r="A1" s="8" t="s">
        <v>151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4" ht="13.5" thickBot="1">
      <c r="A2" s="4" t="s">
        <v>0</v>
      </c>
      <c r="B2" s="4" t="s">
        <v>12</v>
      </c>
      <c r="C2" s="4" t="s">
        <v>1</v>
      </c>
      <c r="D2" s="46">
        <v>1</v>
      </c>
      <c r="E2" s="46">
        <v>2</v>
      </c>
      <c r="F2" s="46">
        <v>3</v>
      </c>
      <c r="G2" s="46">
        <v>4</v>
      </c>
      <c r="H2" s="46">
        <v>5</v>
      </c>
      <c r="I2" s="46">
        <v>6</v>
      </c>
      <c r="J2" s="46">
        <v>7</v>
      </c>
      <c r="K2" s="46">
        <v>8</v>
      </c>
      <c r="L2" s="46" t="s">
        <v>129</v>
      </c>
      <c r="M2" s="46" t="s">
        <v>110</v>
      </c>
      <c r="N2" s="46">
        <v>10</v>
      </c>
      <c r="O2" s="46">
        <v>11</v>
      </c>
      <c r="P2" s="46">
        <v>12</v>
      </c>
      <c r="Q2" s="46">
        <v>13</v>
      </c>
      <c r="R2" s="46" t="s">
        <v>118</v>
      </c>
      <c r="S2" s="46" t="s">
        <v>137</v>
      </c>
      <c r="T2" s="46">
        <v>15</v>
      </c>
      <c r="U2" s="47">
        <v>16</v>
      </c>
      <c r="V2" s="46">
        <v>17</v>
      </c>
      <c r="W2" s="46">
        <v>18</v>
      </c>
      <c r="X2" s="46">
        <v>19</v>
      </c>
      <c r="Y2" s="46">
        <v>20</v>
      </c>
      <c r="Z2" s="46">
        <v>21</v>
      </c>
      <c r="AA2" s="46" t="s">
        <v>175</v>
      </c>
      <c r="AB2" s="46" t="s">
        <v>171</v>
      </c>
      <c r="AC2" s="46">
        <v>25</v>
      </c>
      <c r="AD2" s="46">
        <v>26</v>
      </c>
      <c r="AE2" s="46">
        <v>27</v>
      </c>
      <c r="AH2" s="46" t="s">
        <v>160</v>
      </c>
    </row>
    <row r="3" spans="1:34" ht="14.25" thickTop="1" thickBot="1">
      <c r="A3" s="36" t="s">
        <v>39</v>
      </c>
      <c r="B3" s="14">
        <f t="shared" ref="B3:B27" si="0">SUM(D3:AE3)-C3</f>
        <v>220</v>
      </c>
      <c r="C3" s="37"/>
      <c r="D3" s="38"/>
      <c r="E3" s="38"/>
      <c r="F3" s="38">
        <v>2</v>
      </c>
      <c r="G3" s="38">
        <v>11</v>
      </c>
      <c r="H3" s="38">
        <v>49</v>
      </c>
      <c r="I3" s="38">
        <v>2</v>
      </c>
      <c r="J3" s="38"/>
      <c r="K3" s="38"/>
      <c r="L3" s="38">
        <v>25</v>
      </c>
      <c r="M3" s="38">
        <v>4</v>
      </c>
      <c r="N3" s="38"/>
      <c r="O3" s="38"/>
      <c r="P3" s="38">
        <v>51</v>
      </c>
      <c r="Q3" s="38"/>
      <c r="R3" s="38"/>
      <c r="S3" s="38"/>
      <c r="T3" s="38"/>
      <c r="U3" s="38"/>
      <c r="V3" s="38"/>
      <c r="W3" s="38"/>
      <c r="X3" s="38"/>
      <c r="Y3" s="38">
        <v>34</v>
      </c>
      <c r="Z3" s="38">
        <v>20</v>
      </c>
      <c r="AA3" s="38"/>
      <c r="AB3" s="38"/>
      <c r="AC3" s="38"/>
      <c r="AD3" s="38">
        <v>22</v>
      </c>
      <c r="AE3" s="39"/>
      <c r="AF3">
        <f t="shared" ref="AF3:AF9" si="1">IF(B3&gt;0,1,0)</f>
        <v>1</v>
      </c>
      <c r="AH3" s="59"/>
    </row>
    <row r="4" spans="1:34" ht="14.25" thickTop="1" thickBot="1">
      <c r="A4" s="5" t="s">
        <v>40</v>
      </c>
      <c r="B4" s="14">
        <f t="shared" si="0"/>
        <v>9</v>
      </c>
      <c r="C4" s="6"/>
      <c r="D4" s="7"/>
      <c r="E4" s="7"/>
      <c r="F4" s="7"/>
      <c r="G4" s="7"/>
      <c r="H4" s="7">
        <v>3</v>
      </c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>
        <v>6</v>
      </c>
      <c r="AC4" s="7"/>
      <c r="AD4" s="7"/>
      <c r="AE4" s="19"/>
      <c r="AF4">
        <f t="shared" si="1"/>
        <v>1</v>
      </c>
      <c r="AH4" s="60"/>
    </row>
    <row r="5" spans="1:34" ht="14.25" thickTop="1" thickBot="1">
      <c r="A5" s="5" t="s">
        <v>38</v>
      </c>
      <c r="B5" s="14">
        <f t="shared" si="0"/>
        <v>0</v>
      </c>
      <c r="C5" s="6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19"/>
      <c r="AF5">
        <f t="shared" si="1"/>
        <v>0</v>
      </c>
      <c r="AH5" s="60" t="s">
        <v>162</v>
      </c>
    </row>
    <row r="6" spans="1:34" s="9" customFormat="1" ht="14.25" thickTop="1" thickBot="1">
      <c r="A6" s="5" t="s">
        <v>10</v>
      </c>
      <c r="B6" s="14">
        <f t="shared" si="0"/>
        <v>43</v>
      </c>
      <c r="C6" s="6"/>
      <c r="D6" s="7"/>
      <c r="E6" s="7"/>
      <c r="F6" s="7"/>
      <c r="G6" s="7"/>
      <c r="H6" s="7">
        <v>2</v>
      </c>
      <c r="I6" s="7">
        <v>19</v>
      </c>
      <c r="J6" s="7"/>
      <c r="K6" s="7"/>
      <c r="L6" s="7">
        <v>2</v>
      </c>
      <c r="M6" s="7"/>
      <c r="N6" s="7"/>
      <c r="O6" s="7"/>
      <c r="P6" s="7"/>
      <c r="Q6" s="7"/>
      <c r="R6" s="7"/>
      <c r="S6" s="7"/>
      <c r="T6" s="7"/>
      <c r="U6" s="7">
        <v>6</v>
      </c>
      <c r="V6" s="7"/>
      <c r="W6" s="7"/>
      <c r="X6" s="7"/>
      <c r="Y6" s="7"/>
      <c r="Z6" s="7">
        <v>6</v>
      </c>
      <c r="AA6" s="7">
        <v>2</v>
      </c>
      <c r="AB6" s="7">
        <v>4</v>
      </c>
      <c r="AC6" s="7"/>
      <c r="AD6" s="7">
        <v>2</v>
      </c>
      <c r="AE6" s="19"/>
      <c r="AF6">
        <f t="shared" si="1"/>
        <v>1</v>
      </c>
      <c r="AG6"/>
      <c r="AH6" s="60"/>
    </row>
    <row r="7" spans="1:34" ht="14.25" thickTop="1" thickBot="1">
      <c r="A7" s="5" t="s">
        <v>41</v>
      </c>
      <c r="B7" s="14">
        <f t="shared" si="0"/>
        <v>4</v>
      </c>
      <c r="C7" s="6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>
        <v>4</v>
      </c>
      <c r="AD7" s="7"/>
      <c r="AE7" s="19"/>
      <c r="AF7">
        <f t="shared" si="1"/>
        <v>1</v>
      </c>
      <c r="AH7" s="60"/>
    </row>
    <row r="8" spans="1:34" ht="14.25" thickTop="1" thickBot="1">
      <c r="A8" s="5" t="s">
        <v>146</v>
      </c>
      <c r="B8" s="14">
        <f t="shared" si="0"/>
        <v>2</v>
      </c>
      <c r="C8" s="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>
        <v>1</v>
      </c>
      <c r="W8" s="7"/>
      <c r="X8" s="7"/>
      <c r="Y8" s="7"/>
      <c r="Z8" s="7"/>
      <c r="AA8" s="7">
        <v>1</v>
      </c>
      <c r="AB8" s="7"/>
      <c r="AC8" s="7"/>
      <c r="AD8" s="7"/>
      <c r="AE8" s="19"/>
      <c r="AF8">
        <f t="shared" si="1"/>
        <v>1</v>
      </c>
      <c r="AH8" s="60"/>
    </row>
    <row r="9" spans="1:34" ht="14.25" thickTop="1" thickBot="1">
      <c r="A9" s="5" t="s">
        <v>115</v>
      </c>
      <c r="B9" s="14">
        <f t="shared" si="0"/>
        <v>23</v>
      </c>
      <c r="C9" s="6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>
        <v>14</v>
      </c>
      <c r="S9" s="7"/>
      <c r="T9" s="7">
        <v>2</v>
      </c>
      <c r="U9" s="7"/>
      <c r="V9" s="7"/>
      <c r="W9" s="7"/>
      <c r="X9" s="7"/>
      <c r="Y9" s="7"/>
      <c r="Z9" s="7"/>
      <c r="AA9" s="7"/>
      <c r="AB9" s="7">
        <v>7</v>
      </c>
      <c r="AC9" s="7"/>
      <c r="AD9" s="7"/>
      <c r="AE9" s="19"/>
      <c r="AF9">
        <f t="shared" si="1"/>
        <v>1</v>
      </c>
      <c r="AH9" s="60"/>
    </row>
    <row r="10" spans="1:34" ht="14.25" thickTop="1" thickBot="1">
      <c r="A10" s="5" t="s">
        <v>158</v>
      </c>
      <c r="B10" s="14">
        <f t="shared" si="0"/>
        <v>2</v>
      </c>
      <c r="C10" s="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>
        <v>2</v>
      </c>
      <c r="W10" s="7"/>
      <c r="X10" s="7"/>
      <c r="Y10" s="7"/>
      <c r="Z10" s="7"/>
      <c r="AA10" s="7"/>
      <c r="AB10" s="7"/>
      <c r="AC10" s="7"/>
      <c r="AD10" s="7"/>
      <c r="AE10" s="19"/>
      <c r="AF10">
        <f t="shared" ref="AF10:AF26" si="2">IF(B10&gt;0,1,0)</f>
        <v>1</v>
      </c>
      <c r="AH10" s="60"/>
    </row>
    <row r="11" spans="1:34" ht="14.25" thickTop="1" thickBot="1">
      <c r="A11" s="5" t="s">
        <v>37</v>
      </c>
      <c r="B11" s="14">
        <f t="shared" si="0"/>
        <v>59</v>
      </c>
      <c r="C11" s="6"/>
      <c r="D11" s="7"/>
      <c r="E11" s="7"/>
      <c r="F11" s="7">
        <v>1</v>
      </c>
      <c r="G11" s="7">
        <v>28</v>
      </c>
      <c r="H11" s="7"/>
      <c r="I11" s="7"/>
      <c r="J11" s="7"/>
      <c r="K11" s="7"/>
      <c r="L11" s="7"/>
      <c r="M11" s="7"/>
      <c r="N11" s="7">
        <v>2</v>
      </c>
      <c r="O11" s="7"/>
      <c r="P11" s="7"/>
      <c r="Q11" s="7"/>
      <c r="R11" s="7"/>
      <c r="S11" s="7"/>
      <c r="T11" s="7"/>
      <c r="U11" s="7"/>
      <c r="V11" s="7">
        <v>4</v>
      </c>
      <c r="W11" s="7">
        <v>5</v>
      </c>
      <c r="X11" s="7">
        <v>4</v>
      </c>
      <c r="Y11" s="7"/>
      <c r="Z11" s="7"/>
      <c r="AA11" s="7">
        <v>2</v>
      </c>
      <c r="AB11" s="7">
        <v>13</v>
      </c>
      <c r="AC11" s="7"/>
      <c r="AD11" s="7"/>
      <c r="AE11" s="19"/>
      <c r="AF11">
        <f t="shared" si="2"/>
        <v>1</v>
      </c>
      <c r="AH11" s="60"/>
    </row>
    <row r="12" spans="1:34" ht="14.25" thickTop="1" thickBot="1">
      <c r="A12" s="5" t="s">
        <v>42</v>
      </c>
      <c r="B12" s="14">
        <f t="shared" si="0"/>
        <v>68</v>
      </c>
      <c r="C12" s="6"/>
      <c r="D12" s="7"/>
      <c r="E12" s="7"/>
      <c r="F12" s="7"/>
      <c r="G12" s="7"/>
      <c r="H12" s="7">
        <v>18</v>
      </c>
      <c r="I12" s="7">
        <v>4</v>
      </c>
      <c r="J12" s="7"/>
      <c r="K12" s="7"/>
      <c r="L12" s="7">
        <v>9</v>
      </c>
      <c r="M12" s="7">
        <v>11</v>
      </c>
      <c r="N12" s="7"/>
      <c r="O12" s="7"/>
      <c r="P12" s="7"/>
      <c r="Q12" s="7"/>
      <c r="R12" s="7">
        <v>2</v>
      </c>
      <c r="S12" s="7"/>
      <c r="T12" s="7"/>
      <c r="U12" s="7"/>
      <c r="V12" s="7"/>
      <c r="W12" s="7"/>
      <c r="X12" s="7">
        <v>4</v>
      </c>
      <c r="Y12" s="7">
        <v>2</v>
      </c>
      <c r="Z12" s="7">
        <v>2</v>
      </c>
      <c r="AA12" s="7"/>
      <c r="AB12" s="7">
        <v>5</v>
      </c>
      <c r="AC12" s="7">
        <v>5</v>
      </c>
      <c r="AD12" s="7">
        <v>2</v>
      </c>
      <c r="AE12" s="19">
        <v>4</v>
      </c>
      <c r="AF12">
        <f t="shared" si="2"/>
        <v>1</v>
      </c>
      <c r="AH12" s="60"/>
    </row>
    <row r="13" spans="1:34" ht="14.25" thickTop="1" thickBot="1">
      <c r="A13" s="5" t="s">
        <v>186</v>
      </c>
      <c r="B13" s="14">
        <f t="shared" si="0"/>
        <v>1</v>
      </c>
      <c r="C13" s="6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>
        <v>1</v>
      </c>
      <c r="AD13" s="7"/>
      <c r="AE13" s="19"/>
      <c r="AF13">
        <f t="shared" si="2"/>
        <v>1</v>
      </c>
      <c r="AH13" s="60"/>
    </row>
    <row r="14" spans="1:34" ht="14.25" thickTop="1" thickBot="1">
      <c r="A14" s="5" t="s">
        <v>131</v>
      </c>
      <c r="B14" s="14">
        <f t="shared" si="0"/>
        <v>0</v>
      </c>
      <c r="C14" s="6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19"/>
      <c r="AF14">
        <f t="shared" si="2"/>
        <v>0</v>
      </c>
      <c r="AH14" s="60" t="s">
        <v>161</v>
      </c>
    </row>
    <row r="15" spans="1:34" ht="14.25" thickTop="1" thickBot="1">
      <c r="A15" s="5" t="s">
        <v>43</v>
      </c>
      <c r="B15" s="14">
        <f t="shared" si="0"/>
        <v>85</v>
      </c>
      <c r="C15" s="6"/>
      <c r="D15" s="7"/>
      <c r="E15" s="7"/>
      <c r="F15" s="7"/>
      <c r="G15" s="7"/>
      <c r="H15" s="7">
        <v>1</v>
      </c>
      <c r="I15" s="7"/>
      <c r="J15" s="7"/>
      <c r="K15" s="7"/>
      <c r="L15" s="7"/>
      <c r="M15" s="7"/>
      <c r="N15" s="7"/>
      <c r="O15" s="7"/>
      <c r="P15" s="7"/>
      <c r="Q15" s="7"/>
      <c r="R15" s="7">
        <v>66</v>
      </c>
      <c r="S15" s="7"/>
      <c r="T15" s="7"/>
      <c r="U15" s="7"/>
      <c r="V15" s="7"/>
      <c r="W15" s="7"/>
      <c r="X15" s="7"/>
      <c r="Y15" s="7"/>
      <c r="Z15" s="7"/>
      <c r="AA15" s="7">
        <v>9</v>
      </c>
      <c r="AB15" s="7">
        <v>9</v>
      </c>
      <c r="AC15" s="7"/>
      <c r="AD15" s="7"/>
      <c r="AE15" s="19"/>
      <c r="AF15">
        <f t="shared" si="2"/>
        <v>1</v>
      </c>
      <c r="AH15" s="60"/>
    </row>
    <row r="16" spans="1:34" ht="14.25" thickTop="1" thickBot="1">
      <c r="A16" s="5" t="s">
        <v>45</v>
      </c>
      <c r="B16" s="14">
        <f t="shared" si="0"/>
        <v>78</v>
      </c>
      <c r="C16" s="6"/>
      <c r="D16" s="7">
        <v>1</v>
      </c>
      <c r="E16" s="7"/>
      <c r="F16" s="7">
        <v>1</v>
      </c>
      <c r="G16" s="7">
        <v>5</v>
      </c>
      <c r="H16" s="7">
        <v>7</v>
      </c>
      <c r="I16" s="7"/>
      <c r="J16" s="7"/>
      <c r="K16" s="7"/>
      <c r="L16" s="7"/>
      <c r="M16" s="7"/>
      <c r="N16" s="7"/>
      <c r="O16" s="7"/>
      <c r="P16" s="7"/>
      <c r="Q16" s="7"/>
      <c r="R16" s="7">
        <v>10</v>
      </c>
      <c r="S16" s="7"/>
      <c r="T16" s="7">
        <v>5</v>
      </c>
      <c r="U16" s="7">
        <v>2</v>
      </c>
      <c r="V16" s="7"/>
      <c r="W16" s="7"/>
      <c r="X16" s="7"/>
      <c r="Y16" s="7">
        <v>4</v>
      </c>
      <c r="Z16" s="7"/>
      <c r="AA16" s="7">
        <v>3</v>
      </c>
      <c r="AB16" s="7">
        <v>36</v>
      </c>
      <c r="AC16" s="7"/>
      <c r="AD16" s="7">
        <v>4</v>
      </c>
      <c r="AE16" s="19"/>
      <c r="AF16">
        <f t="shared" si="2"/>
        <v>1</v>
      </c>
      <c r="AH16" s="60"/>
    </row>
    <row r="17" spans="1:34" ht="14.25" thickTop="1" thickBot="1">
      <c r="A17" s="5" t="s">
        <v>46</v>
      </c>
      <c r="B17" s="14">
        <f t="shared" si="0"/>
        <v>275</v>
      </c>
      <c r="C17" s="6">
        <v>178</v>
      </c>
      <c r="D17" s="7"/>
      <c r="E17" s="7"/>
      <c r="F17" s="7"/>
      <c r="G17" s="7"/>
      <c r="H17" s="7">
        <v>49</v>
      </c>
      <c r="I17" s="7"/>
      <c r="J17" s="7"/>
      <c r="K17" s="7"/>
      <c r="L17" s="7"/>
      <c r="M17" s="7"/>
      <c r="N17" s="7"/>
      <c r="O17" s="7"/>
      <c r="P17" s="7"/>
      <c r="Q17" s="7"/>
      <c r="R17" s="7">
        <v>1</v>
      </c>
      <c r="S17" s="7">
        <v>13</v>
      </c>
      <c r="T17" s="7">
        <v>178</v>
      </c>
      <c r="U17" s="7"/>
      <c r="V17" s="7"/>
      <c r="W17" s="7"/>
      <c r="X17" s="7"/>
      <c r="Y17" s="7"/>
      <c r="Z17" s="7"/>
      <c r="AA17" s="7">
        <v>25</v>
      </c>
      <c r="AB17" s="7">
        <v>187</v>
      </c>
      <c r="AC17" s="7"/>
      <c r="AD17" s="7"/>
      <c r="AE17" s="19"/>
      <c r="AF17">
        <f t="shared" si="2"/>
        <v>1</v>
      </c>
      <c r="AH17" s="60"/>
    </row>
    <row r="18" spans="1:34" ht="14.25" thickTop="1" thickBot="1">
      <c r="A18" s="5" t="s">
        <v>59</v>
      </c>
      <c r="B18" s="14">
        <f t="shared" si="0"/>
        <v>75</v>
      </c>
      <c r="C18" s="6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4</v>
      </c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19">
        <v>71</v>
      </c>
      <c r="AF18">
        <f t="shared" si="2"/>
        <v>1</v>
      </c>
      <c r="AH18" s="60"/>
    </row>
    <row r="19" spans="1:34" ht="14.25" thickTop="1" thickBot="1">
      <c r="A19" s="5" t="s">
        <v>60</v>
      </c>
      <c r="B19" s="14">
        <f t="shared" si="0"/>
        <v>145</v>
      </c>
      <c r="C19" s="6"/>
      <c r="D19" s="7">
        <v>1</v>
      </c>
      <c r="E19" s="7">
        <v>2</v>
      </c>
      <c r="F19" s="7">
        <v>12</v>
      </c>
      <c r="G19" s="7"/>
      <c r="H19" s="7">
        <v>5</v>
      </c>
      <c r="I19" s="7">
        <v>4</v>
      </c>
      <c r="J19" s="7">
        <v>1</v>
      </c>
      <c r="K19" s="7"/>
      <c r="L19" s="7"/>
      <c r="M19" s="7"/>
      <c r="N19" s="7">
        <v>5</v>
      </c>
      <c r="O19" s="7"/>
      <c r="P19" s="7">
        <v>18</v>
      </c>
      <c r="Q19" s="7">
        <v>10</v>
      </c>
      <c r="R19" s="7">
        <v>16</v>
      </c>
      <c r="S19" s="7">
        <v>5</v>
      </c>
      <c r="T19" s="7"/>
      <c r="U19" s="7">
        <v>2</v>
      </c>
      <c r="V19" s="7"/>
      <c r="W19" s="7"/>
      <c r="X19" s="7">
        <v>8</v>
      </c>
      <c r="Y19" s="7"/>
      <c r="Z19" s="7">
        <v>1</v>
      </c>
      <c r="AA19" s="7">
        <v>4</v>
      </c>
      <c r="AB19" s="7">
        <v>3</v>
      </c>
      <c r="AC19" s="7">
        <v>5</v>
      </c>
      <c r="AD19" s="7">
        <v>13</v>
      </c>
      <c r="AE19" s="19">
        <v>30</v>
      </c>
      <c r="AF19">
        <f t="shared" si="2"/>
        <v>1</v>
      </c>
      <c r="AH19" s="60"/>
    </row>
    <row r="20" spans="1:34" ht="14.25" thickTop="1" thickBot="1">
      <c r="A20" s="5" t="s">
        <v>163</v>
      </c>
      <c r="B20" s="14">
        <f t="shared" si="0"/>
        <v>0</v>
      </c>
      <c r="C20" s="6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19"/>
      <c r="AF20">
        <f t="shared" si="2"/>
        <v>0</v>
      </c>
      <c r="AH20" s="60" t="s">
        <v>164</v>
      </c>
    </row>
    <row r="21" spans="1:34" ht="14.25" thickTop="1" thickBot="1">
      <c r="A21" s="5" t="s">
        <v>11</v>
      </c>
      <c r="B21" s="14">
        <f t="shared" si="0"/>
        <v>60</v>
      </c>
      <c r="C21" s="6"/>
      <c r="D21" s="7">
        <v>3</v>
      </c>
      <c r="E21" s="7"/>
      <c r="F21" s="7">
        <v>2</v>
      </c>
      <c r="G21" s="7"/>
      <c r="H21" s="7">
        <v>6</v>
      </c>
      <c r="I21" s="7"/>
      <c r="J21" s="7"/>
      <c r="K21" s="7"/>
      <c r="L21" s="7"/>
      <c r="M21" s="7"/>
      <c r="N21" s="7">
        <v>10</v>
      </c>
      <c r="O21" s="7"/>
      <c r="P21" s="7">
        <v>4</v>
      </c>
      <c r="Q21" s="7"/>
      <c r="R21" s="7">
        <v>2</v>
      </c>
      <c r="S21" s="7"/>
      <c r="T21" s="7">
        <v>6</v>
      </c>
      <c r="U21" s="7">
        <v>3</v>
      </c>
      <c r="V21" s="7">
        <v>2</v>
      </c>
      <c r="W21" s="7"/>
      <c r="X21" s="7">
        <v>4</v>
      </c>
      <c r="Y21" s="7"/>
      <c r="Z21" s="7"/>
      <c r="AA21" s="7">
        <v>3</v>
      </c>
      <c r="AB21" s="7">
        <v>12</v>
      </c>
      <c r="AC21" s="7"/>
      <c r="AD21" s="7">
        <v>1</v>
      </c>
      <c r="AE21" s="19">
        <v>2</v>
      </c>
      <c r="AF21">
        <f t="shared" si="2"/>
        <v>1</v>
      </c>
      <c r="AH21" s="60"/>
    </row>
    <row r="22" spans="1:34" ht="14.25" thickTop="1" thickBot="1">
      <c r="A22" s="5" t="s">
        <v>155</v>
      </c>
      <c r="B22" s="14">
        <f t="shared" si="0"/>
        <v>3</v>
      </c>
      <c r="C22" s="6"/>
      <c r="D22" s="7"/>
      <c r="E22" s="7"/>
      <c r="F22" s="7"/>
      <c r="G22" s="7"/>
      <c r="H22" s="7"/>
      <c r="I22" s="7"/>
      <c r="J22" s="7"/>
      <c r="K22" s="7"/>
      <c r="L22" s="7">
        <v>2</v>
      </c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>
        <v>1</v>
      </c>
      <c r="AC22" s="7"/>
      <c r="AD22" s="7"/>
      <c r="AE22" s="19"/>
      <c r="AF22">
        <f t="shared" si="2"/>
        <v>1</v>
      </c>
      <c r="AH22" s="60"/>
    </row>
    <row r="23" spans="1:34" ht="14.25" thickTop="1" thickBot="1">
      <c r="A23" s="5" t="s">
        <v>55</v>
      </c>
      <c r="B23" s="14">
        <f t="shared" si="0"/>
        <v>1665</v>
      </c>
      <c r="C23" s="6"/>
      <c r="D23" s="7">
        <v>3</v>
      </c>
      <c r="E23" s="7"/>
      <c r="F23" s="7"/>
      <c r="G23" s="7">
        <v>20</v>
      </c>
      <c r="H23" s="7">
        <v>15</v>
      </c>
      <c r="I23" s="7"/>
      <c r="J23" s="7"/>
      <c r="K23" s="7"/>
      <c r="L23" s="7"/>
      <c r="M23" s="7"/>
      <c r="N23" s="7"/>
      <c r="O23" s="7"/>
      <c r="P23" s="7">
        <v>22</v>
      </c>
      <c r="Q23" s="7"/>
      <c r="R23" s="7">
        <v>24</v>
      </c>
      <c r="S23" s="7">
        <v>20</v>
      </c>
      <c r="T23" s="7">
        <v>120</v>
      </c>
      <c r="U23" s="7">
        <v>300</v>
      </c>
      <c r="V23" s="7">
        <v>260</v>
      </c>
      <c r="W23" s="7"/>
      <c r="X23" s="7">
        <v>10</v>
      </c>
      <c r="Y23" s="7"/>
      <c r="Z23" s="7"/>
      <c r="AA23" s="7">
        <v>400</v>
      </c>
      <c r="AB23" s="7">
        <v>384</v>
      </c>
      <c r="AC23" s="7">
        <v>12</v>
      </c>
      <c r="AD23" s="7">
        <v>75</v>
      </c>
      <c r="AE23" s="19"/>
      <c r="AF23">
        <f t="shared" si="2"/>
        <v>1</v>
      </c>
      <c r="AH23" s="60"/>
    </row>
    <row r="24" spans="1:34" ht="14.25" thickTop="1" thickBot="1">
      <c r="A24" s="5" t="s">
        <v>56</v>
      </c>
      <c r="B24" s="14">
        <f t="shared" si="0"/>
        <v>10000</v>
      </c>
      <c r="C24" s="6">
        <v>7495</v>
      </c>
      <c r="D24" s="7">
        <v>100</v>
      </c>
      <c r="E24" s="7"/>
      <c r="F24" s="7">
        <v>500</v>
      </c>
      <c r="G24" s="7">
        <v>180</v>
      </c>
      <c r="H24" s="7">
        <v>471</v>
      </c>
      <c r="I24" s="7">
        <v>15</v>
      </c>
      <c r="J24" s="7"/>
      <c r="K24" s="7"/>
      <c r="L24" s="7">
        <v>2</v>
      </c>
      <c r="M24" s="7"/>
      <c r="N24" s="7"/>
      <c r="O24" s="7">
        <v>57</v>
      </c>
      <c r="P24" s="7">
        <v>1</v>
      </c>
      <c r="Q24" s="7"/>
      <c r="R24" s="7">
        <v>415</v>
      </c>
      <c r="S24" s="7">
        <v>27</v>
      </c>
      <c r="T24" s="7">
        <v>250</v>
      </c>
      <c r="U24" s="7">
        <v>3000</v>
      </c>
      <c r="V24" s="7">
        <v>2900</v>
      </c>
      <c r="W24" s="7">
        <v>534</v>
      </c>
      <c r="X24" s="7">
        <v>71</v>
      </c>
      <c r="Y24" s="7">
        <v>171</v>
      </c>
      <c r="Z24" s="7"/>
      <c r="AA24" s="7">
        <v>4000</v>
      </c>
      <c r="AB24" s="7">
        <v>4301</v>
      </c>
      <c r="AC24" s="7"/>
      <c r="AD24" s="7">
        <v>500</v>
      </c>
      <c r="AE24" s="19"/>
      <c r="AF24">
        <f t="shared" si="2"/>
        <v>1</v>
      </c>
      <c r="AH24" s="60"/>
    </row>
    <row r="25" spans="1:34" ht="14.25" thickTop="1" thickBot="1">
      <c r="A25" s="5" t="s">
        <v>144</v>
      </c>
      <c r="B25" s="14">
        <f t="shared" si="0"/>
        <v>104</v>
      </c>
      <c r="C25" s="6"/>
      <c r="D25" s="7"/>
      <c r="E25" s="7"/>
      <c r="F25" s="7"/>
      <c r="G25" s="7"/>
      <c r="H25" s="7">
        <v>1</v>
      </c>
      <c r="I25" s="7"/>
      <c r="J25" s="7"/>
      <c r="K25" s="7"/>
      <c r="L25" s="7"/>
      <c r="M25" s="7"/>
      <c r="N25" s="7"/>
      <c r="O25" s="7"/>
      <c r="P25" s="7"/>
      <c r="Q25" s="7"/>
      <c r="R25" s="7">
        <v>3</v>
      </c>
      <c r="S25" s="7">
        <v>2</v>
      </c>
      <c r="T25" s="7"/>
      <c r="U25" s="7">
        <v>6</v>
      </c>
      <c r="V25" s="7">
        <v>28</v>
      </c>
      <c r="W25" s="7"/>
      <c r="X25" s="7"/>
      <c r="Y25" s="7"/>
      <c r="Z25" s="7"/>
      <c r="AA25" s="7">
        <v>35</v>
      </c>
      <c r="AB25" s="7">
        <v>23</v>
      </c>
      <c r="AC25" s="7"/>
      <c r="AD25" s="7">
        <v>6</v>
      </c>
      <c r="AE25" s="19"/>
      <c r="AF25">
        <f t="shared" si="2"/>
        <v>1</v>
      </c>
      <c r="AH25" s="60"/>
    </row>
    <row r="26" spans="1:34" ht="14.25" thickTop="1" thickBot="1">
      <c r="A26" s="5" t="s">
        <v>57</v>
      </c>
      <c r="B26" s="14">
        <f t="shared" si="0"/>
        <v>5</v>
      </c>
      <c r="C26" s="6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>
        <v>2</v>
      </c>
      <c r="W26" s="7"/>
      <c r="X26" s="7"/>
      <c r="Y26" s="7"/>
      <c r="Z26" s="7"/>
      <c r="AA26" s="7">
        <v>2</v>
      </c>
      <c r="AB26" s="7"/>
      <c r="AC26" s="7"/>
      <c r="AD26" s="7">
        <v>1</v>
      </c>
      <c r="AE26" s="19"/>
      <c r="AF26">
        <f t="shared" si="2"/>
        <v>1</v>
      </c>
      <c r="AH26" s="60"/>
    </row>
    <row r="27" spans="1:34" ht="14.25" thickTop="1" thickBot="1">
      <c r="A27" s="5" t="s">
        <v>58</v>
      </c>
      <c r="B27" s="14">
        <f t="shared" si="0"/>
        <v>0</v>
      </c>
      <c r="C27" s="6">
        <v>391</v>
      </c>
      <c r="D27" s="7">
        <v>100</v>
      </c>
      <c r="E27" s="7">
        <v>200</v>
      </c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>
        <v>91</v>
      </c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19"/>
      <c r="AH27" s="60"/>
    </row>
    <row r="28" spans="1:34" ht="14.25" thickTop="1" thickBot="1">
      <c r="A28" s="5" t="s">
        <v>176</v>
      </c>
      <c r="B28" s="14">
        <f t="shared" ref="B28:B57" si="3">SUM(D28:AE28)-C28</f>
        <v>1</v>
      </c>
      <c r="C28" s="6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>
        <v>1</v>
      </c>
      <c r="AC28" s="7"/>
      <c r="AD28" s="7"/>
      <c r="AE28" s="19"/>
      <c r="AF28">
        <f t="shared" ref="AF28:AF35" si="4">IF(B28&gt;0,1,0)</f>
        <v>1</v>
      </c>
      <c r="AH28" s="60"/>
    </row>
    <row r="29" spans="1:34" ht="14.25" thickTop="1" thickBot="1">
      <c r="A29" s="5" t="s">
        <v>44</v>
      </c>
      <c r="B29" s="14">
        <f t="shared" si="3"/>
        <v>6</v>
      </c>
      <c r="C29" s="6"/>
      <c r="D29" s="7">
        <v>1</v>
      </c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>
        <v>2</v>
      </c>
      <c r="AB29" s="7">
        <v>3</v>
      </c>
      <c r="AC29" s="7"/>
      <c r="AD29" s="7"/>
      <c r="AE29" s="19"/>
      <c r="AF29">
        <f t="shared" si="4"/>
        <v>1</v>
      </c>
      <c r="AH29" s="60" t="s">
        <v>161</v>
      </c>
    </row>
    <row r="30" spans="1:34" ht="14.25" thickTop="1" thickBot="1">
      <c r="A30" s="5" t="s">
        <v>47</v>
      </c>
      <c r="B30" s="14">
        <f t="shared" si="3"/>
        <v>4000</v>
      </c>
      <c r="C30" s="6">
        <v>4788</v>
      </c>
      <c r="D30" s="7">
        <v>130</v>
      </c>
      <c r="E30" s="7">
        <v>5</v>
      </c>
      <c r="F30" s="7">
        <v>2300</v>
      </c>
      <c r="G30" s="7">
        <v>150</v>
      </c>
      <c r="H30" s="7">
        <v>1050</v>
      </c>
      <c r="I30" s="7"/>
      <c r="J30" s="7"/>
      <c r="K30" s="7"/>
      <c r="L30" s="7"/>
      <c r="M30" s="7"/>
      <c r="N30" s="7"/>
      <c r="O30" s="7"/>
      <c r="P30" s="7"/>
      <c r="Q30" s="7">
        <v>2</v>
      </c>
      <c r="R30" s="7">
        <v>237</v>
      </c>
      <c r="S30" s="7">
        <v>105</v>
      </c>
      <c r="T30" s="7">
        <v>400</v>
      </c>
      <c r="U30" s="7">
        <v>1000</v>
      </c>
      <c r="V30" s="7">
        <v>1000</v>
      </c>
      <c r="W30" s="7">
        <v>32</v>
      </c>
      <c r="X30" s="7">
        <v>326</v>
      </c>
      <c r="Y30" s="7">
        <v>40</v>
      </c>
      <c r="Z30" s="7"/>
      <c r="AA30" s="7">
        <v>800</v>
      </c>
      <c r="AB30" s="7">
        <v>1009</v>
      </c>
      <c r="AC30" s="7">
        <v>2</v>
      </c>
      <c r="AD30" s="7">
        <v>200</v>
      </c>
      <c r="AE30" s="19"/>
      <c r="AF30">
        <f t="shared" si="4"/>
        <v>1</v>
      </c>
      <c r="AH30" s="60"/>
    </row>
    <row r="31" spans="1:34" ht="14.25" thickTop="1" thickBot="1">
      <c r="A31" s="5" t="s">
        <v>165</v>
      </c>
      <c r="B31" s="14">
        <f t="shared" si="3"/>
        <v>0</v>
      </c>
      <c r="C31" s="6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19"/>
      <c r="AF31">
        <f t="shared" si="4"/>
        <v>0</v>
      </c>
      <c r="AH31" s="60" t="s">
        <v>164</v>
      </c>
    </row>
    <row r="32" spans="1:34" ht="14.25" thickTop="1" thickBot="1">
      <c r="A32" s="24" t="s">
        <v>48</v>
      </c>
      <c r="B32" s="14">
        <f t="shared" si="3"/>
        <v>118</v>
      </c>
      <c r="C32" s="6">
        <v>10</v>
      </c>
      <c r="D32" s="7">
        <v>10</v>
      </c>
      <c r="E32" s="7">
        <v>2</v>
      </c>
      <c r="F32" s="7">
        <v>4</v>
      </c>
      <c r="G32" s="7">
        <v>8</v>
      </c>
      <c r="H32" s="7">
        <v>12</v>
      </c>
      <c r="I32" s="7"/>
      <c r="J32" s="7"/>
      <c r="K32" s="7"/>
      <c r="L32" s="7">
        <v>4</v>
      </c>
      <c r="M32" s="7">
        <v>1</v>
      </c>
      <c r="N32" s="7"/>
      <c r="O32" s="7"/>
      <c r="P32" s="7">
        <v>2</v>
      </c>
      <c r="Q32" s="7">
        <v>1</v>
      </c>
      <c r="R32" s="7">
        <v>2</v>
      </c>
      <c r="S32" s="7"/>
      <c r="T32" s="7">
        <v>4</v>
      </c>
      <c r="U32" s="7">
        <v>5</v>
      </c>
      <c r="V32" s="7">
        <v>2</v>
      </c>
      <c r="W32" s="7">
        <v>4</v>
      </c>
      <c r="X32" s="7">
        <v>10</v>
      </c>
      <c r="Y32" s="7">
        <v>10</v>
      </c>
      <c r="Z32" s="7"/>
      <c r="AA32" s="7">
        <v>5</v>
      </c>
      <c r="AB32" s="7">
        <v>8</v>
      </c>
      <c r="AC32" s="7">
        <v>1</v>
      </c>
      <c r="AD32" s="7">
        <v>32</v>
      </c>
      <c r="AE32" s="19">
        <v>1</v>
      </c>
      <c r="AF32">
        <f t="shared" si="4"/>
        <v>1</v>
      </c>
      <c r="AH32" s="60"/>
    </row>
    <row r="33" spans="1:34" ht="14.25" thickTop="1" thickBot="1">
      <c r="A33" s="5" t="s">
        <v>49</v>
      </c>
      <c r="B33" s="14">
        <f t="shared" si="3"/>
        <v>73</v>
      </c>
      <c r="C33" s="6"/>
      <c r="D33" s="7"/>
      <c r="E33" s="7">
        <v>10</v>
      </c>
      <c r="F33" s="7">
        <v>7</v>
      </c>
      <c r="G33" s="7">
        <v>1</v>
      </c>
      <c r="H33" s="7"/>
      <c r="I33" s="7">
        <v>1</v>
      </c>
      <c r="J33" s="7"/>
      <c r="K33" s="7"/>
      <c r="L33" s="7"/>
      <c r="M33" s="7"/>
      <c r="N33" s="7">
        <v>7</v>
      </c>
      <c r="O33" s="7">
        <v>5</v>
      </c>
      <c r="P33" s="7">
        <v>2</v>
      </c>
      <c r="Q33" s="7">
        <v>5</v>
      </c>
      <c r="R33" s="7"/>
      <c r="S33" s="7">
        <v>3</v>
      </c>
      <c r="T33" s="7"/>
      <c r="U33" s="7"/>
      <c r="V33" s="7"/>
      <c r="W33" s="7"/>
      <c r="X33" s="7"/>
      <c r="Y33" s="7">
        <v>2</v>
      </c>
      <c r="Z33" s="7">
        <v>3</v>
      </c>
      <c r="AA33" s="7"/>
      <c r="AB33" s="7"/>
      <c r="AC33" s="7">
        <v>3</v>
      </c>
      <c r="AD33" s="7">
        <v>24</v>
      </c>
      <c r="AE33" s="19"/>
      <c r="AF33">
        <f t="shared" si="4"/>
        <v>1</v>
      </c>
      <c r="AH33" s="60"/>
    </row>
    <row r="34" spans="1:34" ht="14.25" thickTop="1" thickBot="1">
      <c r="A34" s="5" t="s">
        <v>50</v>
      </c>
      <c r="B34" s="14">
        <f t="shared" si="3"/>
        <v>277</v>
      </c>
      <c r="C34" s="6"/>
      <c r="D34" s="7">
        <v>2</v>
      </c>
      <c r="E34" s="7">
        <v>5</v>
      </c>
      <c r="F34" s="7">
        <v>5</v>
      </c>
      <c r="G34" s="7">
        <v>5</v>
      </c>
      <c r="H34" s="7">
        <v>2</v>
      </c>
      <c r="I34" s="7">
        <v>13</v>
      </c>
      <c r="J34" s="7">
        <v>15</v>
      </c>
      <c r="K34" s="7">
        <v>2</v>
      </c>
      <c r="L34" s="7"/>
      <c r="M34" s="7"/>
      <c r="N34" s="7">
        <v>19</v>
      </c>
      <c r="O34" s="7"/>
      <c r="P34" s="7">
        <v>10</v>
      </c>
      <c r="Q34" s="7">
        <v>2</v>
      </c>
      <c r="R34" s="7"/>
      <c r="S34" s="7">
        <v>14</v>
      </c>
      <c r="T34" s="7"/>
      <c r="U34" s="7"/>
      <c r="V34" s="7">
        <v>1</v>
      </c>
      <c r="W34" s="7">
        <v>1</v>
      </c>
      <c r="X34" s="7">
        <v>2</v>
      </c>
      <c r="Y34" s="7">
        <v>74</v>
      </c>
      <c r="Z34" s="7">
        <v>1</v>
      </c>
      <c r="AA34" s="7"/>
      <c r="AB34" s="7"/>
      <c r="AC34" s="7">
        <v>6</v>
      </c>
      <c r="AD34" s="7">
        <v>84</v>
      </c>
      <c r="AE34" s="19">
        <v>14</v>
      </c>
      <c r="AF34">
        <f t="shared" si="4"/>
        <v>1</v>
      </c>
      <c r="AH34" s="60"/>
    </row>
    <row r="35" spans="1:34" ht="14.25" thickTop="1" thickBot="1">
      <c r="A35" s="5" t="s">
        <v>51</v>
      </c>
      <c r="B35" s="14">
        <f t="shared" si="3"/>
        <v>2</v>
      </c>
      <c r="C35" s="6"/>
      <c r="D35" s="7"/>
      <c r="E35" s="7"/>
      <c r="F35" s="7"/>
      <c r="G35" s="7"/>
      <c r="H35" s="7"/>
      <c r="I35" s="7">
        <v>1</v>
      </c>
      <c r="J35" s="7"/>
      <c r="K35" s="7"/>
      <c r="L35" s="7"/>
      <c r="M35" s="7"/>
      <c r="N35" s="7"/>
      <c r="O35" s="7"/>
      <c r="P35" s="7"/>
      <c r="Q35" s="7"/>
      <c r="R35" s="7"/>
      <c r="S35" s="7">
        <v>1</v>
      </c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19"/>
      <c r="AF35">
        <f t="shared" si="4"/>
        <v>1</v>
      </c>
      <c r="AH35" s="60"/>
    </row>
    <row r="36" spans="1:34" ht="14.25" thickTop="1" thickBot="1">
      <c r="A36" s="5" t="s">
        <v>182</v>
      </c>
      <c r="B36" s="14">
        <f t="shared" si="3"/>
        <v>1</v>
      </c>
      <c r="C36" s="6"/>
      <c r="D36" s="7"/>
      <c r="E36" s="7">
        <v>1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19"/>
      <c r="AH36" s="60"/>
    </row>
    <row r="37" spans="1:34" ht="14.25" thickTop="1" thickBot="1">
      <c r="A37" s="5" t="s">
        <v>168</v>
      </c>
      <c r="B37" s="14">
        <f t="shared" si="3"/>
        <v>3</v>
      </c>
      <c r="C37" s="6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>
        <v>2</v>
      </c>
      <c r="Z37" s="7"/>
      <c r="AA37" s="7"/>
      <c r="AB37" s="7"/>
      <c r="AC37" s="7"/>
      <c r="AD37" s="7"/>
      <c r="AE37" s="19">
        <v>1</v>
      </c>
      <c r="AF37">
        <f t="shared" ref="AF37:AF70" si="5">IF(B37&gt;0,1,0)</f>
        <v>1</v>
      </c>
      <c r="AH37" s="60"/>
    </row>
    <row r="38" spans="1:34" ht="14.25" thickTop="1" thickBot="1">
      <c r="A38" s="5" t="s">
        <v>147</v>
      </c>
      <c r="B38" s="14">
        <f t="shared" si="3"/>
        <v>59</v>
      </c>
      <c r="C38" s="6">
        <v>11</v>
      </c>
      <c r="D38" s="7">
        <v>3</v>
      </c>
      <c r="E38" s="7">
        <v>2</v>
      </c>
      <c r="F38" s="7">
        <v>1</v>
      </c>
      <c r="G38" s="7">
        <v>9</v>
      </c>
      <c r="H38" s="7">
        <v>2</v>
      </c>
      <c r="I38" s="7">
        <v>3</v>
      </c>
      <c r="J38" s="7"/>
      <c r="K38" s="7"/>
      <c r="L38" s="7">
        <v>1</v>
      </c>
      <c r="M38" s="7"/>
      <c r="N38" s="7"/>
      <c r="O38" s="7">
        <v>1</v>
      </c>
      <c r="P38" s="7">
        <v>1</v>
      </c>
      <c r="Q38" s="7">
        <v>1</v>
      </c>
      <c r="R38" s="7">
        <v>3</v>
      </c>
      <c r="S38" s="7">
        <v>4</v>
      </c>
      <c r="T38" s="7">
        <v>2</v>
      </c>
      <c r="U38" s="7">
        <v>7</v>
      </c>
      <c r="V38" s="7">
        <v>6</v>
      </c>
      <c r="W38" s="7">
        <v>2</v>
      </c>
      <c r="X38" s="7">
        <v>3</v>
      </c>
      <c r="Y38" s="7">
        <v>4</v>
      </c>
      <c r="Z38" s="7">
        <v>1</v>
      </c>
      <c r="AA38" s="7">
        <v>2</v>
      </c>
      <c r="AB38" s="7">
        <v>4</v>
      </c>
      <c r="AC38" s="7"/>
      <c r="AD38" s="7">
        <v>6</v>
      </c>
      <c r="AE38" s="19">
        <v>2</v>
      </c>
      <c r="AF38">
        <f t="shared" si="5"/>
        <v>1</v>
      </c>
      <c r="AH38" s="60"/>
    </row>
    <row r="39" spans="1:34" ht="14.25" thickTop="1" thickBot="1">
      <c r="A39" s="5" t="s">
        <v>52</v>
      </c>
      <c r="B39" s="14">
        <f t="shared" si="3"/>
        <v>32</v>
      </c>
      <c r="C39" s="6"/>
      <c r="D39" s="7"/>
      <c r="E39" s="7"/>
      <c r="F39" s="7">
        <v>1</v>
      </c>
      <c r="G39" s="7"/>
      <c r="H39" s="7">
        <v>1</v>
      </c>
      <c r="I39" s="7">
        <v>3</v>
      </c>
      <c r="J39" s="7">
        <v>3</v>
      </c>
      <c r="K39" s="7">
        <v>3</v>
      </c>
      <c r="L39" s="7"/>
      <c r="M39" s="7"/>
      <c r="N39" s="7">
        <v>1</v>
      </c>
      <c r="O39" s="7"/>
      <c r="P39" s="7">
        <v>1</v>
      </c>
      <c r="Q39" s="7">
        <v>1</v>
      </c>
      <c r="R39" s="7"/>
      <c r="S39" s="7">
        <v>1</v>
      </c>
      <c r="T39" s="7"/>
      <c r="U39" s="7">
        <v>1</v>
      </c>
      <c r="V39" s="7"/>
      <c r="W39" s="7">
        <v>1</v>
      </c>
      <c r="X39" s="7"/>
      <c r="Y39" s="7">
        <v>1</v>
      </c>
      <c r="Z39" s="7">
        <v>2</v>
      </c>
      <c r="AA39" s="7">
        <v>1</v>
      </c>
      <c r="AB39" s="7"/>
      <c r="AC39" s="7">
        <v>3</v>
      </c>
      <c r="AD39" s="7">
        <v>3</v>
      </c>
      <c r="AE39" s="19">
        <v>5</v>
      </c>
      <c r="AF39">
        <f t="shared" si="5"/>
        <v>1</v>
      </c>
      <c r="AH39" s="60"/>
    </row>
    <row r="40" spans="1:34" ht="14.25" thickTop="1" thickBot="1">
      <c r="A40" s="5" t="s">
        <v>53</v>
      </c>
      <c r="B40" s="14">
        <f t="shared" si="3"/>
        <v>23</v>
      </c>
      <c r="C40" s="6"/>
      <c r="D40" s="7"/>
      <c r="E40" s="7">
        <v>1</v>
      </c>
      <c r="F40" s="7"/>
      <c r="G40" s="7">
        <v>1</v>
      </c>
      <c r="H40" s="7"/>
      <c r="I40" s="7"/>
      <c r="J40" s="7">
        <v>1</v>
      </c>
      <c r="K40" s="7"/>
      <c r="L40" s="7">
        <v>1</v>
      </c>
      <c r="M40" s="7">
        <v>1</v>
      </c>
      <c r="N40" s="7">
        <v>1</v>
      </c>
      <c r="O40" s="7"/>
      <c r="P40" s="7">
        <v>1</v>
      </c>
      <c r="Q40" s="7">
        <v>2</v>
      </c>
      <c r="R40" s="7">
        <v>3</v>
      </c>
      <c r="S40" s="7"/>
      <c r="T40" s="7"/>
      <c r="U40" s="7"/>
      <c r="V40" s="7"/>
      <c r="W40" s="7"/>
      <c r="X40" s="7">
        <v>2</v>
      </c>
      <c r="Y40" s="7">
        <v>1</v>
      </c>
      <c r="Z40" s="7">
        <v>1</v>
      </c>
      <c r="AA40" s="7"/>
      <c r="AB40" s="7"/>
      <c r="AC40" s="7">
        <v>1</v>
      </c>
      <c r="AD40" s="7">
        <v>2</v>
      </c>
      <c r="AE40" s="19">
        <v>4</v>
      </c>
      <c r="AF40">
        <f t="shared" si="5"/>
        <v>1</v>
      </c>
      <c r="AH40" s="60"/>
    </row>
    <row r="41" spans="1:34" ht="14.25" thickTop="1" thickBot="1">
      <c r="A41" s="5" t="s">
        <v>177</v>
      </c>
      <c r="B41" s="14">
        <f t="shared" si="3"/>
        <v>2</v>
      </c>
      <c r="C41" s="6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>
        <v>2</v>
      </c>
      <c r="AC41" s="7"/>
      <c r="AD41" s="7"/>
      <c r="AE41" s="19"/>
      <c r="AF41">
        <f t="shared" si="5"/>
        <v>1</v>
      </c>
      <c r="AH41" s="60"/>
    </row>
    <row r="42" spans="1:34" ht="14.25" thickTop="1" thickBot="1">
      <c r="A42" s="5" t="s">
        <v>61</v>
      </c>
      <c r="B42" s="14">
        <f t="shared" si="3"/>
        <v>4</v>
      </c>
      <c r="C42" s="6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>
        <v>1</v>
      </c>
      <c r="V42" s="7">
        <v>1</v>
      </c>
      <c r="W42" s="7"/>
      <c r="X42" s="7"/>
      <c r="Y42" s="7"/>
      <c r="Z42" s="7"/>
      <c r="AA42" s="7"/>
      <c r="AB42" s="7">
        <v>2</v>
      </c>
      <c r="AC42" s="7"/>
      <c r="AD42" s="7"/>
      <c r="AE42" s="19"/>
      <c r="AF42">
        <f t="shared" si="5"/>
        <v>1</v>
      </c>
      <c r="AH42" s="60"/>
    </row>
    <row r="43" spans="1:34" ht="14.25" thickTop="1" thickBot="1">
      <c r="A43" s="5" t="s">
        <v>62</v>
      </c>
      <c r="B43" s="14">
        <f t="shared" si="3"/>
        <v>1</v>
      </c>
      <c r="C43" s="6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>
        <v>1</v>
      </c>
      <c r="AC43" s="7"/>
      <c r="AD43" s="7"/>
      <c r="AE43" s="19"/>
      <c r="AF43">
        <f t="shared" si="5"/>
        <v>1</v>
      </c>
      <c r="AH43" s="60"/>
    </row>
    <row r="44" spans="1:34" ht="14.25" thickTop="1" thickBot="1">
      <c r="A44" s="5" t="s">
        <v>63</v>
      </c>
      <c r="B44" s="14">
        <f t="shared" si="3"/>
        <v>25</v>
      </c>
      <c r="C44" s="6"/>
      <c r="D44" s="7">
        <v>2</v>
      </c>
      <c r="E44" s="7"/>
      <c r="F44" s="7">
        <v>1</v>
      </c>
      <c r="G44" s="7">
        <v>2</v>
      </c>
      <c r="H44" s="7">
        <v>1</v>
      </c>
      <c r="I44" s="7"/>
      <c r="J44" s="7"/>
      <c r="K44" s="7"/>
      <c r="L44" s="7">
        <v>3</v>
      </c>
      <c r="M44" s="7">
        <v>2</v>
      </c>
      <c r="N44" s="7"/>
      <c r="O44" s="7">
        <v>1</v>
      </c>
      <c r="P44" s="7"/>
      <c r="Q44" s="7"/>
      <c r="R44" s="7"/>
      <c r="S44" s="7">
        <v>1</v>
      </c>
      <c r="T44" s="7"/>
      <c r="U44" s="7">
        <v>2</v>
      </c>
      <c r="V44" s="7">
        <v>2</v>
      </c>
      <c r="W44" s="7"/>
      <c r="X44" s="7">
        <v>1</v>
      </c>
      <c r="Y44" s="7"/>
      <c r="Z44" s="7"/>
      <c r="AA44" s="7">
        <v>1</v>
      </c>
      <c r="AB44" s="7">
        <v>2</v>
      </c>
      <c r="AC44" s="7">
        <v>1</v>
      </c>
      <c r="AD44" s="7">
        <v>2</v>
      </c>
      <c r="AE44" s="19">
        <v>1</v>
      </c>
      <c r="AF44">
        <f t="shared" si="5"/>
        <v>1</v>
      </c>
      <c r="AH44" s="60"/>
    </row>
    <row r="45" spans="1:34" ht="14.25" thickTop="1" thickBot="1">
      <c r="A45" s="5" t="s">
        <v>66</v>
      </c>
      <c r="B45" s="14">
        <f t="shared" si="3"/>
        <v>63</v>
      </c>
      <c r="C45" s="6"/>
      <c r="D45" s="7">
        <v>2</v>
      </c>
      <c r="E45" s="7">
        <v>1</v>
      </c>
      <c r="F45" s="7">
        <v>1</v>
      </c>
      <c r="G45" s="7">
        <v>1</v>
      </c>
      <c r="H45" s="7">
        <v>4</v>
      </c>
      <c r="I45" s="7">
        <v>2</v>
      </c>
      <c r="J45" s="7"/>
      <c r="K45" s="7">
        <v>5</v>
      </c>
      <c r="L45" s="7">
        <v>8</v>
      </c>
      <c r="M45" s="7"/>
      <c r="N45" s="7"/>
      <c r="O45" s="7">
        <v>1</v>
      </c>
      <c r="P45" s="7">
        <v>4</v>
      </c>
      <c r="Q45" s="7">
        <v>2</v>
      </c>
      <c r="R45" s="7">
        <v>1</v>
      </c>
      <c r="S45" s="7">
        <v>2</v>
      </c>
      <c r="T45" s="7">
        <v>1</v>
      </c>
      <c r="U45" s="7">
        <v>1</v>
      </c>
      <c r="V45" s="7">
        <v>2</v>
      </c>
      <c r="W45" s="7">
        <v>3</v>
      </c>
      <c r="X45" s="7">
        <v>5</v>
      </c>
      <c r="Y45" s="7">
        <v>4</v>
      </c>
      <c r="Z45" s="7">
        <v>1</v>
      </c>
      <c r="AA45" s="7">
        <v>1</v>
      </c>
      <c r="AB45" s="7">
        <v>1</v>
      </c>
      <c r="AC45" s="7">
        <v>3</v>
      </c>
      <c r="AD45" s="7">
        <v>7</v>
      </c>
      <c r="AE45" s="19"/>
      <c r="AF45">
        <f t="shared" si="5"/>
        <v>1</v>
      </c>
      <c r="AH45" s="60"/>
    </row>
    <row r="46" spans="1:34" ht="14.25" thickTop="1" thickBot="1">
      <c r="A46" s="5" t="s">
        <v>64</v>
      </c>
      <c r="B46" s="14">
        <f t="shared" si="3"/>
        <v>70</v>
      </c>
      <c r="C46" s="6"/>
      <c r="D46" s="7">
        <v>5</v>
      </c>
      <c r="E46" s="7">
        <v>1</v>
      </c>
      <c r="F46" s="7">
        <v>2</v>
      </c>
      <c r="G46" s="7">
        <v>10</v>
      </c>
      <c r="H46" s="7">
        <v>5</v>
      </c>
      <c r="I46" s="7"/>
      <c r="J46" s="7"/>
      <c r="K46" s="7"/>
      <c r="L46" s="7">
        <v>1</v>
      </c>
      <c r="M46" s="7"/>
      <c r="N46" s="7"/>
      <c r="O46" s="7">
        <v>4</v>
      </c>
      <c r="P46" s="7">
        <v>3</v>
      </c>
      <c r="Q46" s="7"/>
      <c r="R46" s="7">
        <v>2</v>
      </c>
      <c r="S46" s="7">
        <v>1</v>
      </c>
      <c r="T46" s="7"/>
      <c r="U46" s="7"/>
      <c r="V46" s="7">
        <v>1</v>
      </c>
      <c r="W46" s="7">
        <v>2</v>
      </c>
      <c r="X46" s="7">
        <v>2</v>
      </c>
      <c r="Y46" s="7"/>
      <c r="Z46" s="7"/>
      <c r="AA46" s="7">
        <v>1</v>
      </c>
      <c r="AB46" s="7">
        <v>9</v>
      </c>
      <c r="AC46" s="7">
        <v>7</v>
      </c>
      <c r="AD46" s="7">
        <v>8</v>
      </c>
      <c r="AE46" s="19">
        <v>6</v>
      </c>
      <c r="AF46">
        <f t="shared" si="5"/>
        <v>1</v>
      </c>
      <c r="AH46" s="60"/>
    </row>
    <row r="47" spans="1:34" ht="14.25" thickTop="1" thickBot="1">
      <c r="A47" s="5" t="s">
        <v>65</v>
      </c>
      <c r="B47" s="14">
        <f t="shared" si="3"/>
        <v>188</v>
      </c>
      <c r="C47" s="6"/>
      <c r="D47" s="7">
        <v>1</v>
      </c>
      <c r="E47" s="7">
        <v>2</v>
      </c>
      <c r="F47" s="7">
        <v>9</v>
      </c>
      <c r="G47" s="7">
        <v>2</v>
      </c>
      <c r="H47" s="7">
        <v>3</v>
      </c>
      <c r="I47" s="7">
        <v>12</v>
      </c>
      <c r="J47" s="7">
        <v>11</v>
      </c>
      <c r="K47" s="7">
        <v>12</v>
      </c>
      <c r="L47" s="7">
        <v>8</v>
      </c>
      <c r="M47" s="7">
        <v>5</v>
      </c>
      <c r="N47" s="7">
        <v>12</v>
      </c>
      <c r="O47" s="7">
        <v>2</v>
      </c>
      <c r="P47" s="7">
        <v>7</v>
      </c>
      <c r="Q47" s="7">
        <v>5</v>
      </c>
      <c r="R47" s="7">
        <v>5</v>
      </c>
      <c r="S47" s="7">
        <v>4</v>
      </c>
      <c r="T47" s="7">
        <v>5</v>
      </c>
      <c r="U47" s="7">
        <v>6</v>
      </c>
      <c r="V47" s="7">
        <v>5</v>
      </c>
      <c r="W47" s="7">
        <v>7</v>
      </c>
      <c r="X47" s="7">
        <v>8</v>
      </c>
      <c r="Y47" s="7">
        <v>12</v>
      </c>
      <c r="Z47" s="7">
        <v>6</v>
      </c>
      <c r="AA47" s="7">
        <v>5</v>
      </c>
      <c r="AB47" s="7">
        <v>5</v>
      </c>
      <c r="AC47" s="7">
        <v>13</v>
      </c>
      <c r="AD47" s="7">
        <v>11</v>
      </c>
      <c r="AE47" s="19">
        <v>5</v>
      </c>
      <c r="AF47">
        <f t="shared" si="5"/>
        <v>1</v>
      </c>
      <c r="AH47" s="60"/>
    </row>
    <row r="48" spans="1:34" ht="14.25" thickTop="1" thickBot="1">
      <c r="A48" s="5" t="s">
        <v>67</v>
      </c>
      <c r="B48" s="14">
        <f t="shared" si="3"/>
        <v>112</v>
      </c>
      <c r="C48" s="6"/>
      <c r="D48" s="7">
        <v>1</v>
      </c>
      <c r="E48" s="7"/>
      <c r="F48" s="7">
        <v>2</v>
      </c>
      <c r="G48" s="7">
        <v>4</v>
      </c>
      <c r="H48" s="7">
        <v>3</v>
      </c>
      <c r="I48" s="7">
        <v>10</v>
      </c>
      <c r="J48" s="7">
        <v>5</v>
      </c>
      <c r="K48" s="7">
        <v>5</v>
      </c>
      <c r="L48" s="7">
        <v>9</v>
      </c>
      <c r="M48" s="7">
        <v>4</v>
      </c>
      <c r="N48" s="7">
        <v>8</v>
      </c>
      <c r="O48" s="7">
        <v>3</v>
      </c>
      <c r="P48" s="7">
        <v>3</v>
      </c>
      <c r="Q48" s="7">
        <v>4</v>
      </c>
      <c r="R48" s="7">
        <v>9</v>
      </c>
      <c r="S48" s="7">
        <v>1</v>
      </c>
      <c r="T48" s="7">
        <v>8</v>
      </c>
      <c r="U48" s="7">
        <v>2</v>
      </c>
      <c r="V48" s="7">
        <v>2</v>
      </c>
      <c r="W48" s="7">
        <v>4</v>
      </c>
      <c r="X48" s="7">
        <v>3</v>
      </c>
      <c r="Y48" s="7">
        <v>4</v>
      </c>
      <c r="Z48" s="7">
        <v>1</v>
      </c>
      <c r="AA48" s="7">
        <v>2</v>
      </c>
      <c r="AB48" s="7">
        <v>2</v>
      </c>
      <c r="AC48" s="7">
        <v>7</v>
      </c>
      <c r="AD48" s="7">
        <v>6</v>
      </c>
      <c r="AE48" s="19"/>
      <c r="AF48">
        <f t="shared" si="5"/>
        <v>1</v>
      </c>
      <c r="AH48" s="60"/>
    </row>
    <row r="49" spans="1:34" ht="14.25" thickTop="1" thickBot="1">
      <c r="A49" s="5" t="s">
        <v>68</v>
      </c>
      <c r="B49" s="14">
        <f t="shared" si="3"/>
        <v>36</v>
      </c>
      <c r="C49" s="6"/>
      <c r="D49" s="7">
        <v>1</v>
      </c>
      <c r="E49" s="7"/>
      <c r="F49" s="7"/>
      <c r="G49" s="7"/>
      <c r="H49" s="7"/>
      <c r="I49" s="7">
        <v>1</v>
      </c>
      <c r="J49" s="7">
        <v>2</v>
      </c>
      <c r="K49" s="7">
        <v>5</v>
      </c>
      <c r="L49" s="7">
        <v>3</v>
      </c>
      <c r="M49" s="7"/>
      <c r="N49" s="7">
        <v>1</v>
      </c>
      <c r="O49" s="7">
        <v>1</v>
      </c>
      <c r="P49" s="7"/>
      <c r="Q49" s="7"/>
      <c r="R49" s="7">
        <v>6</v>
      </c>
      <c r="S49" s="7"/>
      <c r="T49" s="7">
        <v>3</v>
      </c>
      <c r="U49" s="7"/>
      <c r="V49" s="7">
        <v>2</v>
      </c>
      <c r="W49" s="7"/>
      <c r="X49" s="7">
        <v>1</v>
      </c>
      <c r="Y49" s="7">
        <v>1</v>
      </c>
      <c r="Z49" s="7"/>
      <c r="AA49" s="7">
        <v>1</v>
      </c>
      <c r="AB49" s="7">
        <v>1</v>
      </c>
      <c r="AC49" s="7">
        <v>5</v>
      </c>
      <c r="AD49" s="7">
        <v>1</v>
      </c>
      <c r="AE49" s="19">
        <v>1</v>
      </c>
      <c r="AF49">
        <f t="shared" si="5"/>
        <v>1</v>
      </c>
      <c r="AH49" s="60"/>
    </row>
    <row r="50" spans="1:34" ht="14.25" thickTop="1" thickBot="1">
      <c r="A50" s="5" t="s">
        <v>70</v>
      </c>
      <c r="B50" s="14">
        <f t="shared" si="3"/>
        <v>61</v>
      </c>
      <c r="C50" s="6"/>
      <c r="D50" s="7"/>
      <c r="E50" s="7">
        <v>1</v>
      </c>
      <c r="F50" s="7">
        <v>5</v>
      </c>
      <c r="G50" s="7">
        <v>3</v>
      </c>
      <c r="H50" s="7">
        <v>4</v>
      </c>
      <c r="I50" s="7">
        <v>1</v>
      </c>
      <c r="J50" s="7">
        <v>2</v>
      </c>
      <c r="K50" s="7">
        <v>3</v>
      </c>
      <c r="L50" s="7">
        <v>1</v>
      </c>
      <c r="M50" s="7">
        <v>3</v>
      </c>
      <c r="N50" s="7"/>
      <c r="O50" s="7">
        <v>1</v>
      </c>
      <c r="P50" s="7"/>
      <c r="Q50" s="7">
        <v>1</v>
      </c>
      <c r="R50" s="7">
        <v>3</v>
      </c>
      <c r="S50" s="7"/>
      <c r="T50" s="7">
        <v>2</v>
      </c>
      <c r="U50" s="7">
        <v>2</v>
      </c>
      <c r="V50" s="7"/>
      <c r="W50" s="7">
        <v>1</v>
      </c>
      <c r="X50" s="7">
        <v>3</v>
      </c>
      <c r="Y50" s="7">
        <v>2</v>
      </c>
      <c r="Z50" s="7">
        <v>3</v>
      </c>
      <c r="AA50" s="7">
        <v>2</v>
      </c>
      <c r="AB50" s="7">
        <v>5</v>
      </c>
      <c r="AC50" s="7">
        <v>4</v>
      </c>
      <c r="AD50" s="7">
        <v>5</v>
      </c>
      <c r="AE50" s="19">
        <v>4</v>
      </c>
      <c r="AF50">
        <f t="shared" si="5"/>
        <v>1</v>
      </c>
      <c r="AH50" s="60"/>
    </row>
    <row r="51" spans="1:34" ht="14.25" thickTop="1" thickBot="1">
      <c r="A51" s="5" t="s">
        <v>69</v>
      </c>
      <c r="B51" s="14">
        <f t="shared" si="3"/>
        <v>83</v>
      </c>
      <c r="C51" s="6"/>
      <c r="D51" s="7">
        <v>2</v>
      </c>
      <c r="E51" s="7"/>
      <c r="F51" s="7"/>
      <c r="G51" s="7">
        <v>4</v>
      </c>
      <c r="H51" s="7">
        <v>4</v>
      </c>
      <c r="I51" s="7">
        <v>4</v>
      </c>
      <c r="J51" s="7">
        <v>1</v>
      </c>
      <c r="K51" s="7">
        <v>4</v>
      </c>
      <c r="L51" s="7">
        <v>4</v>
      </c>
      <c r="M51" s="7">
        <v>2</v>
      </c>
      <c r="N51" s="7">
        <v>8</v>
      </c>
      <c r="O51" s="7"/>
      <c r="P51" s="7">
        <v>5</v>
      </c>
      <c r="Q51" s="7">
        <v>1</v>
      </c>
      <c r="R51" s="7">
        <v>4</v>
      </c>
      <c r="S51" s="7">
        <v>3</v>
      </c>
      <c r="T51" s="7">
        <v>3</v>
      </c>
      <c r="U51" s="7">
        <v>4</v>
      </c>
      <c r="V51" s="7">
        <v>1</v>
      </c>
      <c r="W51" s="7"/>
      <c r="X51" s="7">
        <v>2</v>
      </c>
      <c r="Y51" s="7">
        <v>5</v>
      </c>
      <c r="Z51" s="7">
        <v>2</v>
      </c>
      <c r="AA51" s="7">
        <v>2</v>
      </c>
      <c r="AB51" s="7">
        <v>1</v>
      </c>
      <c r="AC51" s="7">
        <v>9</v>
      </c>
      <c r="AD51" s="7">
        <v>4</v>
      </c>
      <c r="AE51" s="19">
        <v>4</v>
      </c>
      <c r="AF51">
        <f t="shared" si="5"/>
        <v>1</v>
      </c>
      <c r="AH51" s="60"/>
    </row>
    <row r="52" spans="1:34" ht="14.25" thickTop="1" thickBot="1">
      <c r="A52" s="5" t="s">
        <v>54</v>
      </c>
      <c r="B52" s="14">
        <f t="shared" si="3"/>
        <v>3</v>
      </c>
      <c r="C52" s="6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>
        <v>1</v>
      </c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>
        <v>2</v>
      </c>
      <c r="AE52" s="19"/>
      <c r="AF52">
        <f t="shared" si="5"/>
        <v>1</v>
      </c>
      <c r="AH52" s="60"/>
    </row>
    <row r="53" spans="1:34" ht="14.25" thickTop="1" thickBot="1">
      <c r="A53" s="5" t="s">
        <v>71</v>
      </c>
      <c r="B53" s="14">
        <f t="shared" si="3"/>
        <v>56</v>
      </c>
      <c r="C53" s="6"/>
      <c r="D53" s="7">
        <v>1</v>
      </c>
      <c r="E53" s="7"/>
      <c r="F53" s="7">
        <v>3</v>
      </c>
      <c r="G53" s="7">
        <v>5</v>
      </c>
      <c r="H53" s="7">
        <v>2</v>
      </c>
      <c r="I53" s="7">
        <v>3</v>
      </c>
      <c r="J53" s="7">
        <v>3</v>
      </c>
      <c r="K53" s="7">
        <v>3</v>
      </c>
      <c r="L53" s="7">
        <v>5</v>
      </c>
      <c r="M53" s="7"/>
      <c r="N53" s="7"/>
      <c r="O53" s="7">
        <v>1</v>
      </c>
      <c r="P53" s="7">
        <v>2</v>
      </c>
      <c r="Q53" s="7"/>
      <c r="R53" s="7">
        <v>7</v>
      </c>
      <c r="S53" s="7"/>
      <c r="T53" s="7">
        <v>1</v>
      </c>
      <c r="U53" s="7"/>
      <c r="V53" s="7">
        <v>4</v>
      </c>
      <c r="W53" s="7">
        <v>1</v>
      </c>
      <c r="X53" s="7">
        <v>1</v>
      </c>
      <c r="Y53" s="7">
        <v>2</v>
      </c>
      <c r="Z53" s="7">
        <v>1</v>
      </c>
      <c r="AA53" s="7"/>
      <c r="AB53" s="7">
        <v>1</v>
      </c>
      <c r="AC53" s="7">
        <v>2</v>
      </c>
      <c r="AD53" s="7">
        <v>7</v>
      </c>
      <c r="AE53" s="19">
        <v>1</v>
      </c>
      <c r="AF53">
        <f t="shared" si="5"/>
        <v>1</v>
      </c>
      <c r="AH53" s="60"/>
    </row>
    <row r="54" spans="1:34" ht="14.25" thickTop="1" thickBot="1">
      <c r="A54" s="5" t="s">
        <v>72</v>
      </c>
      <c r="B54" s="14">
        <f t="shared" si="3"/>
        <v>3</v>
      </c>
      <c r="C54" s="6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>
        <v>1</v>
      </c>
      <c r="T54" s="7"/>
      <c r="U54" s="7"/>
      <c r="V54" s="7"/>
      <c r="W54" s="7"/>
      <c r="X54" s="7">
        <v>2</v>
      </c>
      <c r="Y54" s="7"/>
      <c r="Z54" s="7"/>
      <c r="AA54" s="7"/>
      <c r="AB54" s="7"/>
      <c r="AC54" s="7"/>
      <c r="AD54" s="7"/>
      <c r="AE54" s="19"/>
      <c r="AF54">
        <f t="shared" si="5"/>
        <v>1</v>
      </c>
      <c r="AH54" s="60"/>
    </row>
    <row r="55" spans="1:34" ht="14.25" thickTop="1" thickBot="1">
      <c r="A55" s="5" t="s">
        <v>169</v>
      </c>
      <c r="B55" s="14">
        <f t="shared" si="3"/>
        <v>1</v>
      </c>
      <c r="C55" s="6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>
        <v>1</v>
      </c>
      <c r="Z55" s="7"/>
      <c r="AA55" s="7"/>
      <c r="AB55" s="7"/>
      <c r="AC55" s="7"/>
      <c r="AD55" s="7"/>
      <c r="AE55" s="19"/>
      <c r="AF55">
        <f t="shared" si="5"/>
        <v>1</v>
      </c>
      <c r="AH55" s="60"/>
    </row>
    <row r="56" spans="1:34" ht="14.25" thickTop="1" thickBot="1">
      <c r="A56" s="5" t="s">
        <v>73</v>
      </c>
      <c r="B56" s="14">
        <f t="shared" si="3"/>
        <v>238</v>
      </c>
      <c r="C56" s="6"/>
      <c r="D56" s="7">
        <v>2</v>
      </c>
      <c r="E56" s="7">
        <v>5</v>
      </c>
      <c r="F56" s="7">
        <v>4</v>
      </c>
      <c r="G56" s="7">
        <v>3</v>
      </c>
      <c r="H56" s="7">
        <v>6</v>
      </c>
      <c r="I56" s="7">
        <v>13</v>
      </c>
      <c r="J56" s="7">
        <v>23</v>
      </c>
      <c r="K56" s="7">
        <v>6</v>
      </c>
      <c r="L56" s="7">
        <v>7</v>
      </c>
      <c r="M56" s="7">
        <v>2</v>
      </c>
      <c r="N56" s="7">
        <v>21</v>
      </c>
      <c r="O56" s="7"/>
      <c r="P56" s="7">
        <v>21</v>
      </c>
      <c r="Q56" s="7">
        <v>16</v>
      </c>
      <c r="R56" s="7"/>
      <c r="S56" s="7">
        <v>4</v>
      </c>
      <c r="T56" s="7">
        <v>3</v>
      </c>
      <c r="U56" s="7">
        <v>6</v>
      </c>
      <c r="V56" s="7">
        <v>3</v>
      </c>
      <c r="W56" s="7">
        <v>3</v>
      </c>
      <c r="X56" s="7">
        <v>5</v>
      </c>
      <c r="Y56" s="7">
        <v>26</v>
      </c>
      <c r="Z56" s="7">
        <v>6</v>
      </c>
      <c r="AA56" s="7">
        <v>5</v>
      </c>
      <c r="AB56" s="7">
        <v>9</v>
      </c>
      <c r="AC56" s="7">
        <v>10</v>
      </c>
      <c r="AD56" s="7">
        <v>11</v>
      </c>
      <c r="AE56" s="19">
        <v>18</v>
      </c>
      <c r="AF56">
        <f t="shared" si="5"/>
        <v>1</v>
      </c>
      <c r="AH56" s="60"/>
    </row>
    <row r="57" spans="1:34" ht="14.25" thickTop="1" thickBot="1">
      <c r="A57" s="5" t="s">
        <v>74</v>
      </c>
      <c r="B57" s="14">
        <f t="shared" si="3"/>
        <v>568</v>
      </c>
      <c r="C57" s="6"/>
      <c r="D57" s="7">
        <v>12</v>
      </c>
      <c r="E57" s="7">
        <v>6</v>
      </c>
      <c r="F57" s="7">
        <v>35</v>
      </c>
      <c r="G57" s="7">
        <v>5</v>
      </c>
      <c r="H57" s="7">
        <v>14</v>
      </c>
      <c r="I57" s="7">
        <v>18</v>
      </c>
      <c r="J57" s="7">
        <v>62</v>
      </c>
      <c r="K57" s="7">
        <v>13</v>
      </c>
      <c r="L57" s="7">
        <v>6</v>
      </c>
      <c r="M57" s="7">
        <v>11</v>
      </c>
      <c r="N57" s="7">
        <v>48</v>
      </c>
      <c r="O57" s="7">
        <v>2</v>
      </c>
      <c r="P57" s="7">
        <v>24</v>
      </c>
      <c r="Q57" s="7">
        <v>22</v>
      </c>
      <c r="R57" s="7">
        <v>13</v>
      </c>
      <c r="S57" s="7">
        <v>12</v>
      </c>
      <c r="T57" s="7">
        <v>17</v>
      </c>
      <c r="U57" s="7">
        <v>12</v>
      </c>
      <c r="V57" s="7">
        <v>6</v>
      </c>
      <c r="W57" s="7">
        <v>24</v>
      </c>
      <c r="X57" s="7">
        <v>13</v>
      </c>
      <c r="Y57" s="7">
        <v>25</v>
      </c>
      <c r="Z57" s="7">
        <v>43</v>
      </c>
      <c r="AA57" s="7">
        <v>8</v>
      </c>
      <c r="AB57" s="7">
        <v>6</v>
      </c>
      <c r="AC57" s="7">
        <v>48</v>
      </c>
      <c r="AD57" s="7">
        <v>50</v>
      </c>
      <c r="AE57" s="19">
        <v>13</v>
      </c>
      <c r="AF57">
        <f t="shared" si="5"/>
        <v>1</v>
      </c>
      <c r="AH57" s="60"/>
    </row>
    <row r="58" spans="1:34" ht="14.25" thickTop="1" thickBot="1">
      <c r="A58" s="5" t="s">
        <v>138</v>
      </c>
      <c r="B58" s="14">
        <f t="shared" ref="B58:B88" si="6">SUM(D58:AE58)-C58</f>
        <v>2</v>
      </c>
      <c r="C58" s="6">
        <v>2</v>
      </c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>
        <v>1</v>
      </c>
      <c r="T58" s="7"/>
      <c r="U58" s="7"/>
      <c r="V58" s="7"/>
      <c r="W58" s="7"/>
      <c r="X58" s="7"/>
      <c r="Y58" s="7"/>
      <c r="Z58" s="7"/>
      <c r="AA58" s="7"/>
      <c r="AB58" s="7"/>
      <c r="AC58" s="7"/>
      <c r="AD58" s="7">
        <v>2</v>
      </c>
      <c r="AE58" s="19">
        <v>1</v>
      </c>
      <c r="AF58">
        <f t="shared" si="5"/>
        <v>1</v>
      </c>
      <c r="AH58" s="60"/>
    </row>
    <row r="59" spans="1:34" ht="14.25" thickTop="1" thickBot="1">
      <c r="A59" s="5" t="s">
        <v>75</v>
      </c>
      <c r="B59" s="14">
        <f t="shared" si="6"/>
        <v>400</v>
      </c>
      <c r="C59" s="6"/>
      <c r="D59" s="7">
        <v>1</v>
      </c>
      <c r="E59" s="7">
        <v>15</v>
      </c>
      <c r="F59" s="7">
        <v>9</v>
      </c>
      <c r="G59" s="7">
        <v>13</v>
      </c>
      <c r="H59" s="7">
        <v>6</v>
      </c>
      <c r="I59" s="7">
        <v>32</v>
      </c>
      <c r="J59" s="7">
        <v>30</v>
      </c>
      <c r="K59" s="7">
        <v>14</v>
      </c>
      <c r="L59" s="7">
        <v>20</v>
      </c>
      <c r="M59" s="7">
        <v>29</v>
      </c>
      <c r="N59" s="7">
        <v>21</v>
      </c>
      <c r="O59" s="7">
        <v>4</v>
      </c>
      <c r="P59" s="7">
        <v>31</v>
      </c>
      <c r="Q59" s="7">
        <v>15</v>
      </c>
      <c r="R59" s="7">
        <v>10</v>
      </c>
      <c r="S59" s="7">
        <v>15</v>
      </c>
      <c r="T59" s="7">
        <v>18</v>
      </c>
      <c r="U59" s="7">
        <v>8</v>
      </c>
      <c r="V59" s="7">
        <v>7</v>
      </c>
      <c r="W59" s="7">
        <v>2</v>
      </c>
      <c r="X59" s="7">
        <v>13</v>
      </c>
      <c r="Y59" s="7">
        <v>7</v>
      </c>
      <c r="Z59" s="7">
        <v>10</v>
      </c>
      <c r="AA59" s="7">
        <v>5</v>
      </c>
      <c r="AB59" s="7">
        <v>7</v>
      </c>
      <c r="AC59" s="7">
        <v>28</v>
      </c>
      <c r="AD59" s="7">
        <v>29</v>
      </c>
      <c r="AE59" s="19">
        <v>1</v>
      </c>
      <c r="AF59">
        <f t="shared" si="5"/>
        <v>1</v>
      </c>
      <c r="AH59" s="60"/>
    </row>
    <row r="60" spans="1:34" ht="14.25" thickTop="1" thickBot="1">
      <c r="A60" s="5" t="s">
        <v>76</v>
      </c>
      <c r="B60" s="14">
        <f t="shared" si="6"/>
        <v>420</v>
      </c>
      <c r="C60" s="6"/>
      <c r="D60" s="7">
        <v>7</v>
      </c>
      <c r="E60" s="7">
        <v>7</v>
      </c>
      <c r="F60" s="7">
        <v>7</v>
      </c>
      <c r="G60" s="7">
        <v>13</v>
      </c>
      <c r="H60" s="7">
        <v>10</v>
      </c>
      <c r="I60" s="7">
        <v>13</v>
      </c>
      <c r="J60" s="7">
        <v>41</v>
      </c>
      <c r="K60" s="7">
        <v>19</v>
      </c>
      <c r="L60" s="7">
        <v>20</v>
      </c>
      <c r="M60" s="7">
        <v>20</v>
      </c>
      <c r="N60" s="7">
        <v>20</v>
      </c>
      <c r="O60" s="7">
        <v>6</v>
      </c>
      <c r="P60" s="7">
        <v>20</v>
      </c>
      <c r="Q60" s="7">
        <v>12</v>
      </c>
      <c r="R60" s="7">
        <v>21</v>
      </c>
      <c r="S60" s="7">
        <v>8</v>
      </c>
      <c r="T60" s="7">
        <v>23</v>
      </c>
      <c r="U60" s="7">
        <v>10</v>
      </c>
      <c r="V60" s="7">
        <v>11</v>
      </c>
      <c r="W60" s="7">
        <v>6</v>
      </c>
      <c r="X60" s="7">
        <v>18</v>
      </c>
      <c r="Y60" s="7">
        <v>10</v>
      </c>
      <c r="Z60" s="7">
        <v>7</v>
      </c>
      <c r="AA60" s="7">
        <v>5</v>
      </c>
      <c r="AB60" s="7">
        <v>17</v>
      </c>
      <c r="AC60" s="7">
        <v>31</v>
      </c>
      <c r="AD60" s="7">
        <v>33</v>
      </c>
      <c r="AE60" s="19">
        <v>5</v>
      </c>
      <c r="AF60">
        <f t="shared" si="5"/>
        <v>1</v>
      </c>
      <c r="AH60" s="60"/>
    </row>
    <row r="61" spans="1:34" ht="14.25" thickTop="1" thickBot="1">
      <c r="A61" s="5" t="s">
        <v>83</v>
      </c>
      <c r="B61" s="14">
        <f t="shared" si="6"/>
        <v>218</v>
      </c>
      <c r="C61" s="6"/>
      <c r="D61" s="7">
        <v>1</v>
      </c>
      <c r="E61" s="7">
        <v>1</v>
      </c>
      <c r="F61" s="7">
        <v>3</v>
      </c>
      <c r="G61" s="7">
        <v>7</v>
      </c>
      <c r="H61" s="7">
        <v>6</v>
      </c>
      <c r="I61" s="7">
        <v>18</v>
      </c>
      <c r="J61" s="7">
        <v>1</v>
      </c>
      <c r="K61" s="7">
        <v>5</v>
      </c>
      <c r="L61" s="7">
        <v>15</v>
      </c>
      <c r="M61" s="7"/>
      <c r="N61" s="7">
        <v>9</v>
      </c>
      <c r="O61" s="7">
        <v>4</v>
      </c>
      <c r="P61" s="7">
        <v>6</v>
      </c>
      <c r="Q61" s="7">
        <v>1</v>
      </c>
      <c r="R61" s="7">
        <v>5</v>
      </c>
      <c r="S61" s="7">
        <v>29</v>
      </c>
      <c r="T61" s="7">
        <v>32</v>
      </c>
      <c r="U61" s="7">
        <v>6</v>
      </c>
      <c r="V61" s="7">
        <v>13</v>
      </c>
      <c r="W61" s="7">
        <v>2</v>
      </c>
      <c r="X61" s="7">
        <v>8</v>
      </c>
      <c r="Y61" s="7">
        <v>5</v>
      </c>
      <c r="Z61" s="7">
        <v>4</v>
      </c>
      <c r="AA61" s="7">
        <v>4</v>
      </c>
      <c r="AB61" s="7">
        <v>7</v>
      </c>
      <c r="AC61" s="7">
        <v>7</v>
      </c>
      <c r="AD61" s="7">
        <v>14</v>
      </c>
      <c r="AE61" s="19">
        <v>5</v>
      </c>
      <c r="AF61">
        <f t="shared" si="5"/>
        <v>1</v>
      </c>
      <c r="AH61" s="60"/>
    </row>
    <row r="62" spans="1:34" ht="14.25" thickTop="1" thickBot="1">
      <c r="A62" s="5" t="s">
        <v>82</v>
      </c>
      <c r="B62" s="14">
        <f t="shared" si="6"/>
        <v>206</v>
      </c>
      <c r="C62" s="6"/>
      <c r="D62" s="7">
        <v>2</v>
      </c>
      <c r="E62" s="7">
        <v>3</v>
      </c>
      <c r="F62" s="7">
        <v>3</v>
      </c>
      <c r="G62" s="7">
        <v>15</v>
      </c>
      <c r="H62" s="7">
        <v>9</v>
      </c>
      <c r="I62" s="7">
        <v>2</v>
      </c>
      <c r="J62" s="7"/>
      <c r="K62" s="7">
        <v>2</v>
      </c>
      <c r="L62" s="7">
        <v>10</v>
      </c>
      <c r="M62" s="7">
        <v>5</v>
      </c>
      <c r="N62" s="7">
        <v>7</v>
      </c>
      <c r="O62" s="7">
        <v>8</v>
      </c>
      <c r="P62" s="7">
        <v>1</v>
      </c>
      <c r="Q62" s="7">
        <v>1</v>
      </c>
      <c r="R62" s="7">
        <v>11</v>
      </c>
      <c r="S62" s="7">
        <v>7</v>
      </c>
      <c r="T62" s="7">
        <v>48</v>
      </c>
      <c r="U62" s="7">
        <v>4</v>
      </c>
      <c r="V62" s="7">
        <v>6</v>
      </c>
      <c r="W62" s="7">
        <v>4</v>
      </c>
      <c r="X62" s="7">
        <v>6</v>
      </c>
      <c r="Y62" s="7">
        <v>3</v>
      </c>
      <c r="Z62" s="7"/>
      <c r="AA62" s="7"/>
      <c r="AB62" s="7">
        <v>13</v>
      </c>
      <c r="AC62" s="7">
        <v>13</v>
      </c>
      <c r="AD62" s="7">
        <v>19</v>
      </c>
      <c r="AE62" s="19">
        <v>4</v>
      </c>
      <c r="AF62">
        <f t="shared" si="5"/>
        <v>1</v>
      </c>
      <c r="AH62" s="60"/>
    </row>
    <row r="63" spans="1:34" ht="14.25" thickTop="1" thickBot="1">
      <c r="A63" s="5" t="s">
        <v>77</v>
      </c>
      <c r="B63" s="14">
        <f t="shared" si="6"/>
        <v>67</v>
      </c>
      <c r="C63" s="6"/>
      <c r="D63" s="7"/>
      <c r="E63" s="7"/>
      <c r="F63" s="7">
        <v>3</v>
      </c>
      <c r="G63" s="7">
        <v>4</v>
      </c>
      <c r="H63" s="7">
        <v>3</v>
      </c>
      <c r="I63" s="7">
        <v>6</v>
      </c>
      <c r="J63" s="7">
        <v>2</v>
      </c>
      <c r="K63" s="7">
        <v>3</v>
      </c>
      <c r="L63" s="7">
        <v>3</v>
      </c>
      <c r="M63" s="7"/>
      <c r="N63" s="7">
        <v>4</v>
      </c>
      <c r="O63" s="7">
        <v>2</v>
      </c>
      <c r="P63" s="7">
        <v>3</v>
      </c>
      <c r="Q63" s="7">
        <v>1</v>
      </c>
      <c r="R63" s="7"/>
      <c r="S63" s="7"/>
      <c r="T63" s="7">
        <v>8</v>
      </c>
      <c r="U63" s="7">
        <v>2</v>
      </c>
      <c r="V63" s="7">
        <v>5</v>
      </c>
      <c r="W63" s="7">
        <v>3</v>
      </c>
      <c r="X63" s="7">
        <v>2</v>
      </c>
      <c r="Y63" s="7"/>
      <c r="Z63" s="7">
        <v>1</v>
      </c>
      <c r="AA63" s="7">
        <v>2</v>
      </c>
      <c r="AB63" s="7">
        <v>2</v>
      </c>
      <c r="AC63" s="7">
        <v>3</v>
      </c>
      <c r="AD63" s="7">
        <v>5</v>
      </c>
      <c r="AE63" s="19"/>
      <c r="AF63">
        <f t="shared" si="5"/>
        <v>1</v>
      </c>
      <c r="AH63" s="60"/>
    </row>
    <row r="64" spans="1:34" ht="14.25" thickTop="1" thickBot="1">
      <c r="A64" s="5" t="s">
        <v>78</v>
      </c>
      <c r="B64" s="14">
        <f t="shared" si="6"/>
        <v>254</v>
      </c>
      <c r="C64" s="6"/>
      <c r="D64" s="7">
        <v>8</v>
      </c>
      <c r="E64" s="7">
        <v>4</v>
      </c>
      <c r="F64" s="7">
        <v>5</v>
      </c>
      <c r="G64" s="7">
        <v>6</v>
      </c>
      <c r="H64" s="7">
        <v>18</v>
      </c>
      <c r="I64" s="7">
        <v>7</v>
      </c>
      <c r="J64" s="7">
        <v>5</v>
      </c>
      <c r="K64" s="7">
        <v>4</v>
      </c>
      <c r="L64" s="7">
        <v>3</v>
      </c>
      <c r="M64" s="7">
        <v>4</v>
      </c>
      <c r="N64" s="7">
        <v>2</v>
      </c>
      <c r="O64" s="7">
        <v>5</v>
      </c>
      <c r="P64" s="7">
        <v>7</v>
      </c>
      <c r="Q64" s="7">
        <v>4</v>
      </c>
      <c r="R64" s="7">
        <v>68</v>
      </c>
      <c r="S64" s="7">
        <v>25</v>
      </c>
      <c r="T64" s="7">
        <v>14</v>
      </c>
      <c r="U64" s="7">
        <v>1</v>
      </c>
      <c r="V64" s="7">
        <v>5</v>
      </c>
      <c r="W64" s="7">
        <v>15</v>
      </c>
      <c r="X64" s="7">
        <v>10</v>
      </c>
      <c r="Y64" s="7">
        <v>9</v>
      </c>
      <c r="Z64" s="7"/>
      <c r="AA64" s="7">
        <v>3</v>
      </c>
      <c r="AB64" s="7">
        <v>3</v>
      </c>
      <c r="AC64" s="7">
        <v>6</v>
      </c>
      <c r="AD64" s="7">
        <v>10</v>
      </c>
      <c r="AE64" s="19">
        <v>3</v>
      </c>
      <c r="AF64">
        <f t="shared" si="5"/>
        <v>1</v>
      </c>
      <c r="AH64" s="60"/>
    </row>
    <row r="65" spans="1:34" ht="14.25" thickTop="1" thickBot="1">
      <c r="A65" s="5" t="s">
        <v>79</v>
      </c>
      <c r="B65" s="14">
        <f t="shared" si="6"/>
        <v>23</v>
      </c>
      <c r="C65" s="6"/>
      <c r="D65" s="7">
        <v>1</v>
      </c>
      <c r="E65" s="7"/>
      <c r="F65" s="7"/>
      <c r="G65" s="7"/>
      <c r="H65" s="7">
        <v>1</v>
      </c>
      <c r="I65" s="7">
        <v>1</v>
      </c>
      <c r="J65" s="7"/>
      <c r="K65" s="7"/>
      <c r="L65" s="7">
        <v>1</v>
      </c>
      <c r="M65" s="7"/>
      <c r="N65" s="7">
        <v>1</v>
      </c>
      <c r="O65" s="7">
        <v>1</v>
      </c>
      <c r="P65" s="7"/>
      <c r="Q65" s="7"/>
      <c r="R65" s="7"/>
      <c r="S65" s="7"/>
      <c r="T65" s="7">
        <v>1</v>
      </c>
      <c r="U65" s="7">
        <v>2</v>
      </c>
      <c r="V65" s="7">
        <v>1</v>
      </c>
      <c r="W65" s="7">
        <v>3</v>
      </c>
      <c r="X65" s="7">
        <v>2</v>
      </c>
      <c r="Y65" s="7"/>
      <c r="Z65" s="7"/>
      <c r="AA65" s="7"/>
      <c r="AB65" s="7">
        <v>2</v>
      </c>
      <c r="AC65" s="7">
        <v>2</v>
      </c>
      <c r="AD65" s="7">
        <v>3</v>
      </c>
      <c r="AE65" s="19">
        <v>1</v>
      </c>
      <c r="AF65">
        <f t="shared" si="5"/>
        <v>1</v>
      </c>
      <c r="AH65" s="60"/>
    </row>
    <row r="66" spans="1:34" ht="14.25" thickTop="1" thickBot="1">
      <c r="A66" s="5" t="s">
        <v>157</v>
      </c>
      <c r="B66" s="14">
        <f t="shared" si="6"/>
        <v>1</v>
      </c>
      <c r="C66" s="6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>
        <v>1</v>
      </c>
      <c r="U66" s="7"/>
      <c r="V66" s="7"/>
      <c r="W66" s="7"/>
      <c r="X66" s="7"/>
      <c r="Y66" s="7"/>
      <c r="Z66" s="7"/>
      <c r="AA66" s="7"/>
      <c r="AB66" s="7"/>
      <c r="AC66" s="7"/>
      <c r="AD66" s="7"/>
      <c r="AE66" s="19"/>
      <c r="AF66">
        <f t="shared" si="5"/>
        <v>1</v>
      </c>
      <c r="AH66" s="60"/>
    </row>
    <row r="67" spans="1:34" ht="14.25" thickTop="1" thickBot="1">
      <c r="A67" s="5" t="s">
        <v>139</v>
      </c>
      <c r="B67" s="14">
        <f t="shared" si="6"/>
        <v>3</v>
      </c>
      <c r="C67" s="6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>
        <v>1</v>
      </c>
      <c r="S67" s="7">
        <v>2</v>
      </c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19"/>
      <c r="AF67">
        <f t="shared" si="5"/>
        <v>1</v>
      </c>
      <c r="AH67" s="60"/>
    </row>
    <row r="68" spans="1:34" ht="14.25" thickTop="1" thickBot="1">
      <c r="A68" s="5" t="s">
        <v>81</v>
      </c>
      <c r="B68" s="14">
        <f t="shared" si="6"/>
        <v>28</v>
      </c>
      <c r="C68" s="6"/>
      <c r="D68" s="7"/>
      <c r="E68" s="7"/>
      <c r="F68" s="7"/>
      <c r="G68" s="7"/>
      <c r="H68" s="7">
        <v>1</v>
      </c>
      <c r="I68" s="7">
        <v>1</v>
      </c>
      <c r="J68" s="7"/>
      <c r="K68" s="7">
        <v>1</v>
      </c>
      <c r="L68" s="7">
        <v>5</v>
      </c>
      <c r="M68" s="7"/>
      <c r="N68" s="7"/>
      <c r="O68" s="7">
        <v>1</v>
      </c>
      <c r="P68" s="7">
        <v>1</v>
      </c>
      <c r="Q68" s="7"/>
      <c r="R68" s="7">
        <v>1</v>
      </c>
      <c r="S68" s="7">
        <v>1</v>
      </c>
      <c r="T68" s="7">
        <v>5</v>
      </c>
      <c r="U68" s="7"/>
      <c r="V68" s="7"/>
      <c r="W68" s="7"/>
      <c r="X68" s="7"/>
      <c r="Y68" s="7"/>
      <c r="Z68" s="7">
        <v>1</v>
      </c>
      <c r="AA68" s="7"/>
      <c r="AB68" s="7">
        <v>3</v>
      </c>
      <c r="AC68" s="7">
        <v>1</v>
      </c>
      <c r="AD68" s="7">
        <v>6</v>
      </c>
      <c r="AE68" s="19"/>
      <c r="AF68">
        <f t="shared" si="5"/>
        <v>1</v>
      </c>
      <c r="AH68" s="60"/>
    </row>
    <row r="69" spans="1:34" ht="14.25" thickTop="1" thickBot="1">
      <c r="A69" s="5" t="s">
        <v>80</v>
      </c>
      <c r="B69" s="14">
        <f t="shared" si="6"/>
        <v>250</v>
      </c>
      <c r="C69" s="6"/>
      <c r="D69" s="7">
        <v>6</v>
      </c>
      <c r="E69" s="7">
        <v>3</v>
      </c>
      <c r="F69" s="7">
        <v>11</v>
      </c>
      <c r="G69" s="7">
        <v>8</v>
      </c>
      <c r="H69" s="7">
        <v>3</v>
      </c>
      <c r="I69" s="7">
        <v>9</v>
      </c>
      <c r="J69" s="7">
        <v>25</v>
      </c>
      <c r="K69" s="7">
        <v>8</v>
      </c>
      <c r="L69" s="7">
        <v>11</v>
      </c>
      <c r="M69" s="7">
        <v>6</v>
      </c>
      <c r="N69" s="7">
        <v>10</v>
      </c>
      <c r="O69" s="7">
        <v>3</v>
      </c>
      <c r="P69" s="7">
        <v>1</v>
      </c>
      <c r="Q69" s="7">
        <v>6</v>
      </c>
      <c r="R69" s="7">
        <v>11</v>
      </c>
      <c r="S69" s="7">
        <v>10</v>
      </c>
      <c r="T69" s="7">
        <v>12</v>
      </c>
      <c r="U69" s="7">
        <v>6</v>
      </c>
      <c r="V69" s="7">
        <v>5</v>
      </c>
      <c r="W69" s="7">
        <v>9</v>
      </c>
      <c r="X69" s="7">
        <v>7</v>
      </c>
      <c r="Y69" s="7">
        <v>9</v>
      </c>
      <c r="Z69" s="7">
        <v>7</v>
      </c>
      <c r="AA69" s="7">
        <v>5</v>
      </c>
      <c r="AB69" s="7">
        <v>11</v>
      </c>
      <c r="AC69" s="7">
        <v>23</v>
      </c>
      <c r="AD69" s="7">
        <v>20</v>
      </c>
      <c r="AE69" s="19">
        <v>5</v>
      </c>
      <c r="AF69">
        <f t="shared" si="5"/>
        <v>1</v>
      </c>
      <c r="AH69" s="60"/>
    </row>
    <row r="70" spans="1:34" ht="14.25" thickTop="1" thickBot="1">
      <c r="A70" s="5" t="s">
        <v>89</v>
      </c>
      <c r="B70" s="14">
        <f t="shared" si="6"/>
        <v>91</v>
      </c>
      <c r="C70" s="6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>
        <v>12</v>
      </c>
      <c r="R70" s="7">
        <v>14</v>
      </c>
      <c r="S70" s="7">
        <v>3</v>
      </c>
      <c r="T70" s="7"/>
      <c r="U70" s="7"/>
      <c r="V70" s="7"/>
      <c r="W70" s="7"/>
      <c r="X70" s="7"/>
      <c r="Y70" s="7"/>
      <c r="Z70" s="7"/>
      <c r="AA70" s="7">
        <v>1</v>
      </c>
      <c r="AB70" s="7"/>
      <c r="AC70" s="7"/>
      <c r="AD70" s="7">
        <v>31</v>
      </c>
      <c r="AE70" s="19">
        <v>30</v>
      </c>
      <c r="AF70">
        <f t="shared" si="5"/>
        <v>1</v>
      </c>
      <c r="AH70" s="60"/>
    </row>
    <row r="71" spans="1:34" ht="14.25" thickTop="1" thickBot="1">
      <c r="A71" s="10" t="s">
        <v>88</v>
      </c>
      <c r="B71" s="14">
        <f t="shared" si="6"/>
        <v>6</v>
      </c>
      <c r="C71" s="11"/>
      <c r="D71" s="12"/>
      <c r="E71" s="12"/>
      <c r="F71" s="12"/>
      <c r="G71" s="12">
        <v>1</v>
      </c>
      <c r="H71" s="12"/>
      <c r="I71" s="12"/>
      <c r="J71" s="12"/>
      <c r="K71" s="12"/>
      <c r="L71" s="12"/>
      <c r="M71" s="12"/>
      <c r="N71" s="12">
        <v>1</v>
      </c>
      <c r="O71" s="12"/>
      <c r="P71" s="12"/>
      <c r="Q71" s="12"/>
      <c r="R71" s="12">
        <v>3</v>
      </c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>
        <v>1</v>
      </c>
      <c r="AE71" s="20"/>
      <c r="AF71">
        <f t="shared" ref="AF71:AF89" si="7">IF(B71&gt;0,1,0)</f>
        <v>1</v>
      </c>
      <c r="AH71" s="61"/>
    </row>
    <row r="72" spans="1:34" ht="14.25" thickTop="1" thickBot="1">
      <c r="A72" s="5" t="s">
        <v>87</v>
      </c>
      <c r="B72" s="14">
        <f t="shared" si="6"/>
        <v>70</v>
      </c>
      <c r="C72" s="6"/>
      <c r="D72" s="7">
        <v>2</v>
      </c>
      <c r="E72" s="7">
        <v>1</v>
      </c>
      <c r="F72" s="7"/>
      <c r="G72" s="7">
        <v>4</v>
      </c>
      <c r="H72" s="7"/>
      <c r="I72" s="7">
        <v>3</v>
      </c>
      <c r="J72" s="7">
        <v>3</v>
      </c>
      <c r="K72" s="7"/>
      <c r="L72" s="7">
        <v>1</v>
      </c>
      <c r="M72" s="7"/>
      <c r="N72" s="7">
        <v>6</v>
      </c>
      <c r="O72" s="7"/>
      <c r="P72" s="7">
        <v>5</v>
      </c>
      <c r="Q72" s="7">
        <v>2</v>
      </c>
      <c r="R72" s="7">
        <v>5</v>
      </c>
      <c r="S72" s="7">
        <v>4</v>
      </c>
      <c r="T72" s="7"/>
      <c r="U72" s="7"/>
      <c r="V72" s="7">
        <v>1</v>
      </c>
      <c r="W72" s="7">
        <v>2</v>
      </c>
      <c r="X72" s="7">
        <v>2</v>
      </c>
      <c r="Y72" s="7">
        <v>4</v>
      </c>
      <c r="Z72" s="7">
        <v>5</v>
      </c>
      <c r="AA72" s="7">
        <v>4</v>
      </c>
      <c r="AB72" s="7"/>
      <c r="AC72" s="7">
        <v>4</v>
      </c>
      <c r="AD72" s="7">
        <v>7</v>
      </c>
      <c r="AE72" s="19">
        <v>5</v>
      </c>
      <c r="AF72">
        <f t="shared" si="7"/>
        <v>1</v>
      </c>
      <c r="AH72" s="60"/>
    </row>
    <row r="73" spans="1:34" ht="14.25" thickTop="1" thickBot="1">
      <c r="A73" s="5" t="s">
        <v>84</v>
      </c>
      <c r="B73" s="14">
        <f t="shared" si="6"/>
        <v>243</v>
      </c>
      <c r="C73" s="6"/>
      <c r="D73" s="7">
        <v>7</v>
      </c>
      <c r="E73" s="7"/>
      <c r="F73" s="7">
        <v>7</v>
      </c>
      <c r="G73" s="7">
        <v>12</v>
      </c>
      <c r="H73" s="7">
        <v>2</v>
      </c>
      <c r="I73" s="7">
        <v>15</v>
      </c>
      <c r="J73" s="7">
        <v>19</v>
      </c>
      <c r="K73" s="7">
        <v>2</v>
      </c>
      <c r="L73" s="7">
        <v>4</v>
      </c>
      <c r="M73" s="7"/>
      <c r="N73" s="7">
        <v>20</v>
      </c>
      <c r="O73" s="7">
        <v>11</v>
      </c>
      <c r="P73" s="7">
        <v>5</v>
      </c>
      <c r="Q73" s="7">
        <v>8</v>
      </c>
      <c r="R73" s="7">
        <v>30</v>
      </c>
      <c r="S73" s="7">
        <v>2</v>
      </c>
      <c r="T73" s="7"/>
      <c r="U73" s="7">
        <v>7</v>
      </c>
      <c r="V73" s="7">
        <v>6</v>
      </c>
      <c r="W73" s="7">
        <v>3</v>
      </c>
      <c r="X73" s="7">
        <v>2</v>
      </c>
      <c r="Y73" s="7">
        <v>12</v>
      </c>
      <c r="Z73" s="7">
        <v>10</v>
      </c>
      <c r="AA73" s="7">
        <v>15</v>
      </c>
      <c r="AB73" s="7">
        <v>1</v>
      </c>
      <c r="AC73" s="7">
        <v>16</v>
      </c>
      <c r="AD73" s="7">
        <v>20</v>
      </c>
      <c r="AE73" s="19">
        <v>7</v>
      </c>
      <c r="AF73">
        <f t="shared" si="7"/>
        <v>1</v>
      </c>
      <c r="AH73" s="60"/>
    </row>
    <row r="74" spans="1:34" ht="14.25" thickTop="1" thickBot="1">
      <c r="A74" s="5" t="s">
        <v>85</v>
      </c>
      <c r="B74" s="14">
        <f t="shared" si="6"/>
        <v>90</v>
      </c>
      <c r="C74" s="6"/>
      <c r="D74" s="7">
        <v>3</v>
      </c>
      <c r="E74" s="7"/>
      <c r="F74" s="7">
        <v>1</v>
      </c>
      <c r="G74" s="7">
        <v>3</v>
      </c>
      <c r="H74" s="7">
        <v>6</v>
      </c>
      <c r="I74" s="7">
        <v>6</v>
      </c>
      <c r="J74" s="7"/>
      <c r="K74" s="7">
        <v>3</v>
      </c>
      <c r="L74" s="7">
        <v>3</v>
      </c>
      <c r="M74" s="7">
        <v>3</v>
      </c>
      <c r="N74" s="7">
        <v>4</v>
      </c>
      <c r="O74" s="7">
        <v>1</v>
      </c>
      <c r="P74" s="7">
        <v>2</v>
      </c>
      <c r="Q74" s="7">
        <v>1</v>
      </c>
      <c r="R74" s="7">
        <v>9</v>
      </c>
      <c r="S74" s="7">
        <v>5</v>
      </c>
      <c r="T74" s="7">
        <v>1</v>
      </c>
      <c r="U74" s="7"/>
      <c r="V74" s="7">
        <v>12</v>
      </c>
      <c r="W74" s="7">
        <v>1</v>
      </c>
      <c r="X74" s="7">
        <v>2</v>
      </c>
      <c r="Y74" s="7">
        <v>2</v>
      </c>
      <c r="Z74" s="7">
        <v>1</v>
      </c>
      <c r="AA74" s="7">
        <v>1</v>
      </c>
      <c r="AB74" s="7">
        <v>3</v>
      </c>
      <c r="AC74" s="7">
        <v>9</v>
      </c>
      <c r="AD74" s="7">
        <v>7</v>
      </c>
      <c r="AE74" s="19">
        <v>1</v>
      </c>
      <c r="AF74">
        <f t="shared" si="7"/>
        <v>1</v>
      </c>
      <c r="AH74" s="60"/>
    </row>
    <row r="75" spans="1:34" ht="14.25" thickTop="1" thickBot="1">
      <c r="A75" s="5" t="s">
        <v>86</v>
      </c>
      <c r="B75" s="14">
        <f t="shared" si="6"/>
        <v>531</v>
      </c>
      <c r="C75" s="6"/>
      <c r="D75" s="7"/>
      <c r="E75" s="7">
        <v>16</v>
      </c>
      <c r="F75" s="7">
        <v>9</v>
      </c>
      <c r="G75" s="7">
        <v>1</v>
      </c>
      <c r="H75" s="7">
        <v>40</v>
      </c>
      <c r="I75" s="7">
        <v>45</v>
      </c>
      <c r="J75" s="7">
        <v>30</v>
      </c>
      <c r="K75" s="7">
        <v>7</v>
      </c>
      <c r="L75" s="7">
        <v>16</v>
      </c>
      <c r="M75" s="7">
        <v>36</v>
      </c>
      <c r="N75" s="7">
        <v>64</v>
      </c>
      <c r="O75" s="7">
        <v>2</v>
      </c>
      <c r="P75" s="7">
        <v>1</v>
      </c>
      <c r="Q75" s="7">
        <v>20</v>
      </c>
      <c r="R75" s="7">
        <v>9</v>
      </c>
      <c r="S75" s="7">
        <v>52</v>
      </c>
      <c r="T75" s="7"/>
      <c r="U75" s="7"/>
      <c r="V75" s="7">
        <v>7</v>
      </c>
      <c r="W75" s="7"/>
      <c r="X75" s="7"/>
      <c r="Y75" s="7">
        <v>19</v>
      </c>
      <c r="Z75" s="7"/>
      <c r="AA75" s="7">
        <v>5</v>
      </c>
      <c r="AB75" s="7">
        <v>12</v>
      </c>
      <c r="AC75" s="7">
        <v>33</v>
      </c>
      <c r="AD75" s="7">
        <v>51</v>
      </c>
      <c r="AE75" s="19">
        <v>56</v>
      </c>
      <c r="AF75">
        <f t="shared" si="7"/>
        <v>1</v>
      </c>
      <c r="AH75" s="60"/>
    </row>
    <row r="76" spans="1:34" ht="14.25" thickTop="1" thickBot="1">
      <c r="A76" s="10" t="s">
        <v>90</v>
      </c>
      <c r="B76" s="14">
        <f t="shared" si="6"/>
        <v>245</v>
      </c>
      <c r="C76" s="11"/>
      <c r="D76" s="12">
        <v>21</v>
      </c>
      <c r="E76" s="12">
        <v>3</v>
      </c>
      <c r="F76" s="12"/>
      <c r="G76" s="12">
        <v>9</v>
      </c>
      <c r="H76" s="12"/>
      <c r="I76" s="12">
        <v>34</v>
      </c>
      <c r="J76" s="12">
        <v>1</v>
      </c>
      <c r="K76" s="12"/>
      <c r="L76" s="12"/>
      <c r="M76" s="12">
        <v>5</v>
      </c>
      <c r="N76" s="12">
        <v>6</v>
      </c>
      <c r="O76" s="12">
        <v>15</v>
      </c>
      <c r="P76" s="12"/>
      <c r="Q76" s="12"/>
      <c r="R76" s="12"/>
      <c r="S76" s="12"/>
      <c r="T76" s="12"/>
      <c r="U76" s="12"/>
      <c r="V76" s="12">
        <v>3</v>
      </c>
      <c r="W76" s="12"/>
      <c r="X76" s="12"/>
      <c r="Y76" s="12"/>
      <c r="Z76" s="12">
        <v>30</v>
      </c>
      <c r="AA76" s="12"/>
      <c r="AB76" s="12"/>
      <c r="AC76" s="12">
        <v>38</v>
      </c>
      <c r="AD76" s="12"/>
      <c r="AE76" s="20">
        <v>80</v>
      </c>
      <c r="AF76">
        <f t="shared" si="7"/>
        <v>1</v>
      </c>
      <c r="AH76" s="61"/>
    </row>
    <row r="77" spans="1:34" ht="14.25" thickTop="1" thickBot="1">
      <c r="A77" s="10" t="s">
        <v>109</v>
      </c>
      <c r="B77" s="14">
        <f t="shared" si="6"/>
        <v>30</v>
      </c>
      <c r="C77" s="11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>
        <v>8</v>
      </c>
      <c r="O77" s="12"/>
      <c r="P77" s="12"/>
      <c r="Q77" s="12"/>
      <c r="R77" s="12">
        <v>2</v>
      </c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20">
        <v>20</v>
      </c>
      <c r="AF77">
        <f t="shared" si="7"/>
        <v>1</v>
      </c>
      <c r="AH77" s="61"/>
    </row>
    <row r="78" spans="1:34" ht="14.25" thickTop="1" thickBot="1">
      <c r="A78" s="10" t="s">
        <v>105</v>
      </c>
      <c r="B78" s="14">
        <f t="shared" si="6"/>
        <v>116</v>
      </c>
      <c r="C78" s="11"/>
      <c r="D78" s="12">
        <v>3</v>
      </c>
      <c r="E78" s="12"/>
      <c r="F78" s="12"/>
      <c r="G78" s="12">
        <v>7</v>
      </c>
      <c r="H78" s="12"/>
      <c r="I78" s="12">
        <v>19</v>
      </c>
      <c r="J78" s="12">
        <v>10</v>
      </c>
      <c r="K78" s="12">
        <v>2</v>
      </c>
      <c r="L78" s="12">
        <v>3</v>
      </c>
      <c r="M78" s="12"/>
      <c r="N78" s="12">
        <v>16</v>
      </c>
      <c r="O78" s="12"/>
      <c r="P78" s="12">
        <v>3</v>
      </c>
      <c r="Q78" s="12">
        <v>5</v>
      </c>
      <c r="R78" s="12">
        <v>3</v>
      </c>
      <c r="S78" s="12"/>
      <c r="T78" s="12"/>
      <c r="U78" s="12"/>
      <c r="V78" s="12"/>
      <c r="W78" s="12">
        <v>3</v>
      </c>
      <c r="X78" s="12"/>
      <c r="Y78" s="12"/>
      <c r="Z78" s="12"/>
      <c r="AA78" s="12">
        <v>5</v>
      </c>
      <c r="AB78" s="12"/>
      <c r="AC78" s="12">
        <v>25</v>
      </c>
      <c r="AD78" s="12">
        <v>12</v>
      </c>
      <c r="AE78" s="20"/>
      <c r="AF78">
        <f t="shared" si="7"/>
        <v>1</v>
      </c>
      <c r="AH78" s="61"/>
    </row>
    <row r="79" spans="1:34" ht="14.25" thickTop="1" thickBot="1">
      <c r="A79" s="10" t="s">
        <v>123</v>
      </c>
      <c r="B79" s="14">
        <f t="shared" si="6"/>
        <v>12</v>
      </c>
      <c r="C79" s="11"/>
      <c r="D79" s="12">
        <v>1</v>
      </c>
      <c r="E79" s="12"/>
      <c r="F79" s="12">
        <v>1</v>
      </c>
      <c r="G79" s="12">
        <v>1</v>
      </c>
      <c r="H79" s="12"/>
      <c r="I79" s="12"/>
      <c r="J79" s="12"/>
      <c r="K79" s="12"/>
      <c r="L79" s="12">
        <v>3</v>
      </c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>
        <v>1</v>
      </c>
      <c r="AB79" s="12"/>
      <c r="AC79" s="12">
        <v>1</v>
      </c>
      <c r="AD79" s="12">
        <v>3</v>
      </c>
      <c r="AE79" s="20">
        <v>1</v>
      </c>
      <c r="AF79">
        <f t="shared" si="7"/>
        <v>1</v>
      </c>
      <c r="AH79" s="61"/>
    </row>
    <row r="80" spans="1:34" ht="14.25" thickTop="1" thickBot="1">
      <c r="A80" s="10" t="s">
        <v>106</v>
      </c>
      <c r="B80" s="14">
        <f t="shared" si="6"/>
        <v>314</v>
      </c>
      <c r="C80" s="11"/>
      <c r="D80" s="12">
        <v>9</v>
      </c>
      <c r="E80" s="12">
        <v>32</v>
      </c>
      <c r="F80" s="12">
        <v>4</v>
      </c>
      <c r="G80" s="12">
        <v>24</v>
      </c>
      <c r="H80" s="12">
        <v>3</v>
      </c>
      <c r="I80" s="12">
        <v>10</v>
      </c>
      <c r="J80" s="12">
        <v>6</v>
      </c>
      <c r="K80" s="12">
        <v>6</v>
      </c>
      <c r="L80" s="12">
        <v>11</v>
      </c>
      <c r="M80" s="12"/>
      <c r="N80" s="12">
        <v>14</v>
      </c>
      <c r="O80" s="12">
        <v>3</v>
      </c>
      <c r="P80" s="12">
        <v>11</v>
      </c>
      <c r="Q80" s="12"/>
      <c r="R80" s="12"/>
      <c r="S80" s="12">
        <v>6</v>
      </c>
      <c r="T80" s="12">
        <v>68</v>
      </c>
      <c r="U80" s="12">
        <v>10</v>
      </c>
      <c r="V80" s="12">
        <v>20</v>
      </c>
      <c r="W80" s="12">
        <v>1</v>
      </c>
      <c r="X80" s="12">
        <v>9</v>
      </c>
      <c r="Y80" s="12">
        <v>4</v>
      </c>
      <c r="Z80" s="12"/>
      <c r="AA80" s="12">
        <v>10</v>
      </c>
      <c r="AB80" s="12">
        <v>4</v>
      </c>
      <c r="AC80" s="12">
        <v>16</v>
      </c>
      <c r="AD80" s="12">
        <v>25</v>
      </c>
      <c r="AE80" s="20">
        <v>8</v>
      </c>
      <c r="AF80">
        <f t="shared" si="7"/>
        <v>1</v>
      </c>
      <c r="AH80" s="61"/>
    </row>
    <row r="81" spans="1:34" ht="14.25" thickTop="1" thickBot="1">
      <c r="A81" s="10" t="s">
        <v>94</v>
      </c>
      <c r="B81" s="14">
        <f t="shared" si="6"/>
        <v>379</v>
      </c>
      <c r="C81" s="11"/>
      <c r="D81" s="12"/>
      <c r="E81" s="12"/>
      <c r="F81" s="12">
        <v>20</v>
      </c>
      <c r="G81" s="12">
        <v>25</v>
      </c>
      <c r="H81" s="12"/>
      <c r="I81" s="12">
        <v>2</v>
      </c>
      <c r="J81" s="12">
        <v>68</v>
      </c>
      <c r="K81" s="12">
        <v>16</v>
      </c>
      <c r="L81" s="12">
        <v>1</v>
      </c>
      <c r="M81" s="12"/>
      <c r="N81" s="12">
        <v>7</v>
      </c>
      <c r="O81" s="12"/>
      <c r="P81" s="12">
        <v>18</v>
      </c>
      <c r="Q81" s="12">
        <v>5</v>
      </c>
      <c r="R81" s="12"/>
      <c r="S81" s="12">
        <v>1</v>
      </c>
      <c r="T81" s="12"/>
      <c r="U81" s="12">
        <v>1</v>
      </c>
      <c r="V81" s="12"/>
      <c r="W81" s="12"/>
      <c r="X81" s="12"/>
      <c r="Y81" s="12">
        <v>5</v>
      </c>
      <c r="Z81" s="12">
        <v>8</v>
      </c>
      <c r="AA81" s="12">
        <v>40</v>
      </c>
      <c r="AB81" s="12">
        <v>37</v>
      </c>
      <c r="AC81" s="12">
        <v>14</v>
      </c>
      <c r="AD81" s="12">
        <v>61</v>
      </c>
      <c r="AE81" s="20">
        <v>50</v>
      </c>
      <c r="AF81">
        <f t="shared" si="7"/>
        <v>1</v>
      </c>
      <c r="AH81" s="61"/>
    </row>
    <row r="82" spans="1:34" ht="14.25" thickTop="1" thickBot="1">
      <c r="A82" s="10" t="s">
        <v>95</v>
      </c>
      <c r="B82" s="14">
        <f t="shared" si="6"/>
        <v>38</v>
      </c>
      <c r="C82" s="11"/>
      <c r="D82" s="12"/>
      <c r="E82" s="12"/>
      <c r="F82" s="12"/>
      <c r="G82" s="12">
        <v>2</v>
      </c>
      <c r="H82" s="12"/>
      <c r="I82" s="12">
        <v>1</v>
      </c>
      <c r="J82" s="12"/>
      <c r="K82" s="12">
        <v>1</v>
      </c>
      <c r="L82" s="12"/>
      <c r="M82" s="12"/>
      <c r="N82" s="12"/>
      <c r="O82" s="12"/>
      <c r="P82" s="12"/>
      <c r="Q82" s="12"/>
      <c r="R82" s="12">
        <v>2</v>
      </c>
      <c r="S82" s="12">
        <v>20</v>
      </c>
      <c r="T82" s="12"/>
      <c r="U82" s="12"/>
      <c r="V82" s="12"/>
      <c r="W82" s="12"/>
      <c r="X82" s="12"/>
      <c r="Y82" s="12">
        <v>4</v>
      </c>
      <c r="Z82" s="12"/>
      <c r="AA82" s="12"/>
      <c r="AB82" s="12">
        <v>1</v>
      </c>
      <c r="AC82" s="12"/>
      <c r="AD82" s="12">
        <v>7</v>
      </c>
      <c r="AE82" s="20"/>
      <c r="AF82">
        <f t="shared" si="7"/>
        <v>1</v>
      </c>
      <c r="AH82" s="61"/>
    </row>
    <row r="83" spans="1:34" ht="14.25" thickTop="1" thickBot="1">
      <c r="A83" s="10" t="s">
        <v>97</v>
      </c>
      <c r="B83" s="14">
        <f t="shared" si="6"/>
        <v>35</v>
      </c>
      <c r="C83" s="11"/>
      <c r="D83" s="12">
        <v>2</v>
      </c>
      <c r="E83" s="12"/>
      <c r="F83" s="12">
        <v>2</v>
      </c>
      <c r="G83" s="12">
        <v>2</v>
      </c>
      <c r="H83" s="12">
        <v>1</v>
      </c>
      <c r="I83" s="12"/>
      <c r="J83" s="12">
        <v>1</v>
      </c>
      <c r="K83" s="12">
        <v>1</v>
      </c>
      <c r="L83" s="12"/>
      <c r="M83" s="12"/>
      <c r="N83" s="12"/>
      <c r="O83" s="12">
        <v>1</v>
      </c>
      <c r="P83" s="12">
        <v>1</v>
      </c>
      <c r="Q83" s="12"/>
      <c r="R83" s="12">
        <v>1</v>
      </c>
      <c r="S83" s="12">
        <v>8</v>
      </c>
      <c r="T83" s="12"/>
      <c r="U83" s="12"/>
      <c r="V83" s="12"/>
      <c r="W83" s="12">
        <v>1</v>
      </c>
      <c r="X83" s="12"/>
      <c r="Y83" s="12"/>
      <c r="Z83" s="12"/>
      <c r="AA83" s="12"/>
      <c r="AB83" s="12">
        <v>3</v>
      </c>
      <c r="AC83" s="12">
        <v>3</v>
      </c>
      <c r="AD83" s="12">
        <v>6</v>
      </c>
      <c r="AE83" s="20">
        <v>2</v>
      </c>
      <c r="AF83">
        <f t="shared" si="7"/>
        <v>1</v>
      </c>
      <c r="AH83" s="61"/>
    </row>
    <row r="84" spans="1:34" ht="14.25" thickTop="1" thickBot="1">
      <c r="A84" s="10" t="s">
        <v>101</v>
      </c>
      <c r="B84" s="14">
        <f t="shared" si="6"/>
        <v>684</v>
      </c>
      <c r="C84" s="11"/>
      <c r="D84" s="12">
        <v>1</v>
      </c>
      <c r="E84" s="12">
        <v>5</v>
      </c>
      <c r="F84" s="12">
        <v>18</v>
      </c>
      <c r="G84" s="12">
        <v>7</v>
      </c>
      <c r="H84" s="12">
        <v>25</v>
      </c>
      <c r="I84" s="12">
        <v>12</v>
      </c>
      <c r="J84" s="12">
        <v>4</v>
      </c>
      <c r="K84" s="12">
        <v>25</v>
      </c>
      <c r="L84" s="12">
        <v>55</v>
      </c>
      <c r="M84" s="12"/>
      <c r="N84" s="12">
        <v>27</v>
      </c>
      <c r="O84" s="12"/>
      <c r="P84" s="12">
        <v>33</v>
      </c>
      <c r="Q84" s="12">
        <v>22</v>
      </c>
      <c r="R84" s="12">
        <v>60</v>
      </c>
      <c r="S84" s="12">
        <v>25</v>
      </c>
      <c r="T84" s="12">
        <v>2</v>
      </c>
      <c r="U84" s="12">
        <v>10</v>
      </c>
      <c r="V84" s="12">
        <v>16</v>
      </c>
      <c r="W84" s="12">
        <v>5</v>
      </c>
      <c r="X84" s="12">
        <v>8</v>
      </c>
      <c r="Y84" s="12">
        <v>31</v>
      </c>
      <c r="Z84" s="12">
        <v>21</v>
      </c>
      <c r="AA84" s="12">
        <v>12</v>
      </c>
      <c r="AB84" s="12">
        <v>50</v>
      </c>
      <c r="AC84" s="12">
        <v>40</v>
      </c>
      <c r="AD84" s="12">
        <v>70</v>
      </c>
      <c r="AE84" s="20">
        <v>100</v>
      </c>
      <c r="AF84">
        <f t="shared" si="7"/>
        <v>1</v>
      </c>
      <c r="AH84" s="61"/>
    </row>
    <row r="85" spans="1:34" ht="14.25" thickTop="1" thickBot="1">
      <c r="A85" s="10" t="s">
        <v>100</v>
      </c>
      <c r="B85" s="14">
        <f t="shared" si="6"/>
        <v>915</v>
      </c>
      <c r="C85" s="11"/>
      <c r="D85" s="12">
        <v>18</v>
      </c>
      <c r="E85" s="12">
        <v>8</v>
      </c>
      <c r="F85" s="12">
        <v>16</v>
      </c>
      <c r="G85" s="12">
        <v>51</v>
      </c>
      <c r="H85" s="12">
        <v>44</v>
      </c>
      <c r="I85" s="12">
        <v>62</v>
      </c>
      <c r="J85" s="12">
        <v>100</v>
      </c>
      <c r="K85" s="12">
        <v>48</v>
      </c>
      <c r="L85" s="12">
        <v>127</v>
      </c>
      <c r="M85" s="12">
        <v>17</v>
      </c>
      <c r="N85" s="12">
        <v>68</v>
      </c>
      <c r="O85" s="12">
        <v>3</v>
      </c>
      <c r="P85" s="12">
        <v>41</v>
      </c>
      <c r="Q85" s="12">
        <v>11</v>
      </c>
      <c r="R85" s="12">
        <v>5</v>
      </c>
      <c r="S85" s="12">
        <v>8</v>
      </c>
      <c r="T85" s="12">
        <v>13</v>
      </c>
      <c r="U85" s="12">
        <v>5</v>
      </c>
      <c r="V85" s="12">
        <v>17</v>
      </c>
      <c r="W85" s="12">
        <v>4</v>
      </c>
      <c r="X85" s="12">
        <v>20</v>
      </c>
      <c r="Y85" s="12">
        <v>3</v>
      </c>
      <c r="Z85" s="12">
        <v>69</v>
      </c>
      <c r="AA85" s="12">
        <v>5</v>
      </c>
      <c r="AB85" s="12"/>
      <c r="AC85" s="12">
        <v>47</v>
      </c>
      <c r="AD85" s="12">
        <v>80</v>
      </c>
      <c r="AE85" s="20">
        <v>25</v>
      </c>
      <c r="AF85">
        <f t="shared" si="7"/>
        <v>1</v>
      </c>
      <c r="AH85" s="61"/>
    </row>
    <row r="86" spans="1:34" ht="14.25" thickTop="1" thickBot="1">
      <c r="A86" s="10" t="s">
        <v>96</v>
      </c>
      <c r="B86" s="14">
        <f t="shared" si="6"/>
        <v>5</v>
      </c>
      <c r="C86" s="11"/>
      <c r="D86" s="12"/>
      <c r="E86" s="12"/>
      <c r="F86" s="12"/>
      <c r="G86" s="12"/>
      <c r="H86" s="12">
        <v>1</v>
      </c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>
        <v>4</v>
      </c>
      <c r="Z86" s="12"/>
      <c r="AA86" s="12"/>
      <c r="AB86" s="12"/>
      <c r="AC86" s="12"/>
      <c r="AD86" s="12"/>
      <c r="AE86" s="20"/>
      <c r="AF86">
        <f t="shared" si="7"/>
        <v>1</v>
      </c>
      <c r="AH86" s="61"/>
    </row>
    <row r="87" spans="1:34" ht="14.25" thickTop="1" thickBot="1">
      <c r="A87" s="10" t="s">
        <v>98</v>
      </c>
      <c r="B87" s="14">
        <f t="shared" si="6"/>
        <v>318</v>
      </c>
      <c r="C87" s="11"/>
      <c r="D87" s="12">
        <v>1</v>
      </c>
      <c r="E87" s="12">
        <v>3</v>
      </c>
      <c r="F87" s="12">
        <v>1</v>
      </c>
      <c r="G87" s="12">
        <v>17</v>
      </c>
      <c r="H87" s="12">
        <v>13</v>
      </c>
      <c r="I87" s="12">
        <v>17</v>
      </c>
      <c r="J87" s="12">
        <v>24</v>
      </c>
      <c r="K87" s="12">
        <v>9</v>
      </c>
      <c r="L87" s="12">
        <v>29</v>
      </c>
      <c r="M87" s="12">
        <v>2</v>
      </c>
      <c r="N87" s="12">
        <v>15</v>
      </c>
      <c r="O87" s="12">
        <v>3</v>
      </c>
      <c r="P87" s="12">
        <v>3</v>
      </c>
      <c r="Q87" s="12"/>
      <c r="R87" s="12">
        <v>9</v>
      </c>
      <c r="S87" s="12">
        <v>15</v>
      </c>
      <c r="T87" s="12">
        <v>4</v>
      </c>
      <c r="U87" s="12"/>
      <c r="V87" s="12">
        <v>3</v>
      </c>
      <c r="W87" s="12"/>
      <c r="X87" s="12">
        <v>3</v>
      </c>
      <c r="Y87" s="12">
        <v>63</v>
      </c>
      <c r="Z87" s="12">
        <v>14</v>
      </c>
      <c r="AA87" s="12">
        <v>2</v>
      </c>
      <c r="AB87" s="12">
        <v>10</v>
      </c>
      <c r="AC87" s="12">
        <v>13</v>
      </c>
      <c r="AD87" s="12">
        <v>38</v>
      </c>
      <c r="AE87" s="20">
        <v>7</v>
      </c>
      <c r="AF87">
        <f t="shared" si="7"/>
        <v>1</v>
      </c>
      <c r="AH87" s="61"/>
    </row>
    <row r="88" spans="1:34" ht="14.25" thickTop="1" thickBot="1">
      <c r="A88" s="10" t="s">
        <v>99</v>
      </c>
      <c r="B88" s="14">
        <f t="shared" si="6"/>
        <v>40</v>
      </c>
      <c r="C88" s="11"/>
      <c r="D88" s="12"/>
      <c r="E88" s="12"/>
      <c r="F88" s="12">
        <v>1</v>
      </c>
      <c r="G88" s="12">
        <v>1</v>
      </c>
      <c r="H88" s="12">
        <v>1</v>
      </c>
      <c r="I88" s="12">
        <v>1</v>
      </c>
      <c r="J88" s="12"/>
      <c r="K88" s="12">
        <v>1</v>
      </c>
      <c r="L88" s="12"/>
      <c r="M88" s="12"/>
      <c r="N88" s="12">
        <v>2</v>
      </c>
      <c r="O88" s="12">
        <v>2</v>
      </c>
      <c r="P88" s="12"/>
      <c r="Q88" s="12"/>
      <c r="R88" s="12">
        <v>14</v>
      </c>
      <c r="S88" s="12">
        <v>6</v>
      </c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>
        <v>4</v>
      </c>
      <c r="AE88" s="20">
        <v>7</v>
      </c>
      <c r="AF88">
        <f t="shared" si="7"/>
        <v>1</v>
      </c>
      <c r="AH88" s="61"/>
    </row>
    <row r="89" spans="1:34" ht="14.25" thickTop="1" thickBot="1">
      <c r="A89" s="10" t="s">
        <v>93</v>
      </c>
      <c r="B89" s="14">
        <f t="shared" ref="B89:B101" si="8">SUM(D89:AE89)-C89</f>
        <v>112</v>
      </c>
      <c r="C89" s="11"/>
      <c r="D89" s="12">
        <v>8</v>
      </c>
      <c r="E89" s="12">
        <v>7</v>
      </c>
      <c r="F89" s="12">
        <v>3</v>
      </c>
      <c r="G89" s="12">
        <v>6</v>
      </c>
      <c r="H89" s="12">
        <v>1</v>
      </c>
      <c r="I89" s="12">
        <v>4</v>
      </c>
      <c r="J89" s="12">
        <v>4</v>
      </c>
      <c r="K89" s="12">
        <v>1</v>
      </c>
      <c r="L89" s="12">
        <v>1</v>
      </c>
      <c r="M89" s="12"/>
      <c r="N89" s="12">
        <v>6</v>
      </c>
      <c r="O89" s="12"/>
      <c r="P89" s="12">
        <v>3</v>
      </c>
      <c r="Q89" s="12">
        <v>2</v>
      </c>
      <c r="R89" s="12">
        <v>1</v>
      </c>
      <c r="S89" s="12">
        <v>8</v>
      </c>
      <c r="T89" s="12">
        <v>4</v>
      </c>
      <c r="U89" s="12"/>
      <c r="V89" s="12"/>
      <c r="W89" s="12">
        <v>6</v>
      </c>
      <c r="X89" s="12">
        <v>11</v>
      </c>
      <c r="Y89" s="12"/>
      <c r="Z89" s="12"/>
      <c r="AA89" s="12">
        <v>1</v>
      </c>
      <c r="AB89" s="12">
        <v>2</v>
      </c>
      <c r="AC89" s="12">
        <v>12</v>
      </c>
      <c r="AD89" s="12">
        <v>13</v>
      </c>
      <c r="AE89" s="20">
        <v>8</v>
      </c>
      <c r="AF89">
        <f t="shared" si="7"/>
        <v>1</v>
      </c>
      <c r="AH89" s="61"/>
    </row>
    <row r="90" spans="1:34" ht="14.25" thickTop="1" thickBot="1">
      <c r="A90" s="10" t="s">
        <v>103</v>
      </c>
      <c r="B90" s="14">
        <f t="shared" si="8"/>
        <v>48</v>
      </c>
      <c r="C90" s="11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>
        <v>11</v>
      </c>
      <c r="S90" s="12"/>
      <c r="T90" s="12"/>
      <c r="U90" s="12"/>
      <c r="V90" s="12"/>
      <c r="W90" s="12"/>
      <c r="X90" s="12"/>
      <c r="Y90" s="12"/>
      <c r="Z90" s="12">
        <v>20</v>
      </c>
      <c r="AA90" s="12"/>
      <c r="AB90" s="12"/>
      <c r="AC90" s="12"/>
      <c r="AD90" s="12">
        <v>17</v>
      </c>
      <c r="AE90" s="20"/>
      <c r="AF90">
        <f>IF(B91&gt;0,1,0)</f>
        <v>1</v>
      </c>
      <c r="AH90" s="61"/>
    </row>
    <row r="91" spans="1:34" ht="14.25" thickTop="1" thickBot="1">
      <c r="A91" s="10" t="s">
        <v>159</v>
      </c>
      <c r="B91" s="14">
        <f t="shared" si="8"/>
        <v>1</v>
      </c>
      <c r="C91" s="11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>
        <v>1</v>
      </c>
      <c r="W91" s="12"/>
      <c r="X91" s="12"/>
      <c r="Y91" s="12"/>
      <c r="Z91" s="12"/>
      <c r="AA91" s="12"/>
      <c r="AB91" s="12"/>
      <c r="AC91" s="12"/>
      <c r="AD91" s="12"/>
      <c r="AE91" s="20"/>
      <c r="AF91">
        <f>IF(B92&gt;0,1,0)</f>
        <v>1</v>
      </c>
      <c r="AH91" s="61"/>
    </row>
    <row r="92" spans="1:34" ht="14.25" thickTop="1" thickBot="1">
      <c r="A92" s="10" t="s">
        <v>102</v>
      </c>
      <c r="B92" s="14">
        <f t="shared" si="8"/>
        <v>310</v>
      </c>
      <c r="C92" s="11"/>
      <c r="D92" s="12"/>
      <c r="E92" s="12">
        <v>33</v>
      </c>
      <c r="F92" s="12">
        <v>8</v>
      </c>
      <c r="G92" s="12">
        <v>100</v>
      </c>
      <c r="H92" s="12"/>
      <c r="I92" s="12">
        <v>5</v>
      </c>
      <c r="J92" s="12">
        <v>2</v>
      </c>
      <c r="K92" s="12"/>
      <c r="L92" s="12"/>
      <c r="M92" s="12">
        <v>10</v>
      </c>
      <c r="N92" s="12"/>
      <c r="O92" s="12">
        <v>4</v>
      </c>
      <c r="P92" s="12">
        <v>8</v>
      </c>
      <c r="Q92" s="12"/>
      <c r="R92" s="12"/>
      <c r="S92" s="12"/>
      <c r="T92" s="12"/>
      <c r="U92" s="12"/>
      <c r="V92" s="12">
        <v>14</v>
      </c>
      <c r="W92" s="12"/>
      <c r="X92" s="12">
        <v>2</v>
      </c>
      <c r="Y92" s="12">
        <v>30</v>
      </c>
      <c r="Z92" s="12"/>
      <c r="AA92" s="12">
        <v>8</v>
      </c>
      <c r="AB92" s="12">
        <v>12</v>
      </c>
      <c r="AC92" s="12">
        <v>62</v>
      </c>
      <c r="AD92" s="12"/>
      <c r="AE92" s="20">
        <v>12</v>
      </c>
      <c r="AF92">
        <f t="shared" ref="AF92:AF98" si="9">IF(B92&gt;0,1,0)</f>
        <v>1</v>
      </c>
      <c r="AH92" s="61"/>
    </row>
    <row r="93" spans="1:34" ht="14.25" thickTop="1" thickBot="1">
      <c r="A93" s="10" t="s">
        <v>112</v>
      </c>
      <c r="B93" s="14">
        <f t="shared" si="8"/>
        <v>6</v>
      </c>
      <c r="C93" s="11"/>
      <c r="D93" s="12"/>
      <c r="E93" s="12">
        <v>4</v>
      </c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>
        <v>2</v>
      </c>
      <c r="AD93" s="12"/>
      <c r="AE93" s="20"/>
      <c r="AF93">
        <f t="shared" si="9"/>
        <v>1</v>
      </c>
      <c r="AH93" s="61"/>
    </row>
    <row r="94" spans="1:34" ht="14.25" thickTop="1" thickBot="1">
      <c r="A94" s="10" t="s">
        <v>104</v>
      </c>
      <c r="B94" s="14">
        <f t="shared" si="8"/>
        <v>4</v>
      </c>
      <c r="C94" s="11"/>
      <c r="D94" s="12"/>
      <c r="E94" s="12"/>
      <c r="F94" s="12"/>
      <c r="G94" s="12"/>
      <c r="H94" s="12"/>
      <c r="I94" s="12"/>
      <c r="J94" s="12"/>
      <c r="K94" s="12">
        <v>1</v>
      </c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>
        <v>3</v>
      </c>
      <c r="AD94" s="12"/>
      <c r="AE94" s="20"/>
      <c r="AF94">
        <f t="shared" si="9"/>
        <v>1</v>
      </c>
      <c r="AH94" s="61"/>
    </row>
    <row r="95" spans="1:34" ht="14.25" thickTop="1" thickBot="1">
      <c r="A95" s="10" t="s">
        <v>140</v>
      </c>
      <c r="B95" s="14">
        <f t="shared" si="8"/>
        <v>1</v>
      </c>
      <c r="C95" s="11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>
        <v>1</v>
      </c>
      <c r="AE95" s="20"/>
      <c r="AF95">
        <f t="shared" si="9"/>
        <v>1</v>
      </c>
      <c r="AH95" s="61"/>
    </row>
    <row r="96" spans="1:34" ht="14.25" thickTop="1" thickBot="1">
      <c r="A96" s="10" t="s">
        <v>178</v>
      </c>
      <c r="B96" s="14">
        <f t="shared" si="8"/>
        <v>1</v>
      </c>
      <c r="C96" s="11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>
        <v>1</v>
      </c>
      <c r="AC96" s="12"/>
      <c r="AD96" s="12"/>
      <c r="AE96" s="20"/>
      <c r="AF96">
        <f t="shared" si="9"/>
        <v>1</v>
      </c>
      <c r="AH96" s="61"/>
    </row>
    <row r="97" spans="1:34" ht="14.25" thickTop="1" thickBot="1">
      <c r="A97" s="10" t="s">
        <v>126</v>
      </c>
      <c r="B97" s="14">
        <f t="shared" si="8"/>
        <v>1</v>
      </c>
      <c r="C97" s="11"/>
      <c r="D97" s="12"/>
      <c r="E97" s="12"/>
      <c r="F97" s="12">
        <v>1</v>
      </c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20"/>
      <c r="AF97">
        <f t="shared" si="9"/>
        <v>1</v>
      </c>
      <c r="AH97" s="61"/>
    </row>
    <row r="98" spans="1:34" ht="14.25" thickTop="1" thickBot="1">
      <c r="A98" s="10" t="s">
        <v>92</v>
      </c>
      <c r="B98" s="14">
        <f t="shared" si="8"/>
        <v>119</v>
      </c>
      <c r="C98" s="11"/>
      <c r="D98" s="12">
        <v>1</v>
      </c>
      <c r="E98" s="12">
        <v>2</v>
      </c>
      <c r="F98" s="12">
        <v>11</v>
      </c>
      <c r="G98" s="12">
        <v>4</v>
      </c>
      <c r="H98" s="12">
        <v>19</v>
      </c>
      <c r="I98" s="12">
        <v>3</v>
      </c>
      <c r="J98" s="12"/>
      <c r="K98" s="12">
        <v>1</v>
      </c>
      <c r="L98" s="12"/>
      <c r="M98" s="12"/>
      <c r="N98" s="12"/>
      <c r="O98" s="12">
        <v>4</v>
      </c>
      <c r="P98" s="12">
        <v>3</v>
      </c>
      <c r="Q98" s="12"/>
      <c r="R98" s="12">
        <v>31</v>
      </c>
      <c r="S98" s="12">
        <v>5</v>
      </c>
      <c r="T98" s="12">
        <v>2</v>
      </c>
      <c r="U98" s="12">
        <v>3</v>
      </c>
      <c r="V98" s="12">
        <v>5</v>
      </c>
      <c r="W98" s="12">
        <v>1</v>
      </c>
      <c r="X98" s="12">
        <v>3</v>
      </c>
      <c r="Y98" s="12">
        <v>3</v>
      </c>
      <c r="Z98" s="12"/>
      <c r="AA98" s="12">
        <v>1</v>
      </c>
      <c r="AB98" s="12"/>
      <c r="AC98" s="12">
        <v>4</v>
      </c>
      <c r="AD98" s="12">
        <v>8</v>
      </c>
      <c r="AE98" s="20">
        <v>5</v>
      </c>
      <c r="AF98">
        <f t="shared" si="9"/>
        <v>1</v>
      </c>
      <c r="AH98" s="61"/>
    </row>
    <row r="99" spans="1:34" ht="14.25" thickTop="1" thickBot="1">
      <c r="A99" s="10" t="s">
        <v>91</v>
      </c>
      <c r="B99" s="14">
        <f t="shared" si="8"/>
        <v>214</v>
      </c>
      <c r="C99" s="11"/>
      <c r="D99" s="12">
        <v>4</v>
      </c>
      <c r="E99" s="12"/>
      <c r="F99" s="12">
        <v>8</v>
      </c>
      <c r="G99" s="12">
        <v>5</v>
      </c>
      <c r="H99" s="12">
        <v>2</v>
      </c>
      <c r="I99" s="12">
        <v>12</v>
      </c>
      <c r="J99" s="12">
        <v>5</v>
      </c>
      <c r="K99" s="12">
        <v>7</v>
      </c>
      <c r="L99" s="12">
        <v>16</v>
      </c>
      <c r="M99" s="12"/>
      <c r="N99" s="12">
        <v>16</v>
      </c>
      <c r="O99" s="12">
        <v>1</v>
      </c>
      <c r="P99" s="12"/>
      <c r="Q99" s="12">
        <v>1</v>
      </c>
      <c r="R99" s="12">
        <v>53</v>
      </c>
      <c r="S99" s="12">
        <v>12</v>
      </c>
      <c r="T99" s="12">
        <v>2</v>
      </c>
      <c r="U99" s="12">
        <v>8</v>
      </c>
      <c r="V99" s="12">
        <v>6</v>
      </c>
      <c r="W99" s="12">
        <v>2</v>
      </c>
      <c r="X99" s="12">
        <v>4</v>
      </c>
      <c r="Y99" s="12">
        <v>3</v>
      </c>
      <c r="Z99" s="12"/>
      <c r="AA99" s="12">
        <v>12</v>
      </c>
      <c r="AB99" s="12">
        <v>1</v>
      </c>
      <c r="AC99" s="12">
        <v>12</v>
      </c>
      <c r="AD99" s="12">
        <v>21</v>
      </c>
      <c r="AE99" s="20">
        <v>1</v>
      </c>
      <c r="AF99">
        <f>IF(B100&gt;0,1,0)</f>
        <v>1</v>
      </c>
      <c r="AH99" s="61"/>
    </row>
    <row r="100" spans="1:34" ht="14.25" thickTop="1" thickBot="1">
      <c r="A100" s="10" t="s">
        <v>179</v>
      </c>
      <c r="B100" s="14">
        <f t="shared" si="8"/>
        <v>1</v>
      </c>
      <c r="C100" s="11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>
        <v>1</v>
      </c>
      <c r="AE100" s="20"/>
      <c r="AF100">
        <f>IF(B101&gt;0,1,0)</f>
        <v>1</v>
      </c>
      <c r="AH100" s="61"/>
    </row>
    <row r="101" spans="1:34" ht="14.25" thickTop="1" thickBot="1">
      <c r="A101" s="10" t="s">
        <v>107</v>
      </c>
      <c r="B101" s="14">
        <f t="shared" si="8"/>
        <v>314</v>
      </c>
      <c r="C101" s="11"/>
      <c r="D101" s="12">
        <v>4</v>
      </c>
      <c r="E101" s="12">
        <v>4</v>
      </c>
      <c r="F101" s="12">
        <v>7</v>
      </c>
      <c r="G101" s="12">
        <v>12</v>
      </c>
      <c r="H101" s="12">
        <v>7</v>
      </c>
      <c r="I101" s="12">
        <v>16</v>
      </c>
      <c r="J101" s="12">
        <v>25</v>
      </c>
      <c r="K101" s="12">
        <v>13</v>
      </c>
      <c r="L101" s="12">
        <v>16</v>
      </c>
      <c r="M101" s="12">
        <v>11</v>
      </c>
      <c r="N101" s="12">
        <v>18</v>
      </c>
      <c r="O101" s="12">
        <v>5</v>
      </c>
      <c r="P101" s="12">
        <v>22</v>
      </c>
      <c r="Q101" s="12">
        <v>8</v>
      </c>
      <c r="R101" s="12">
        <v>4</v>
      </c>
      <c r="S101" s="12">
        <v>9</v>
      </c>
      <c r="T101" s="12">
        <v>6</v>
      </c>
      <c r="U101" s="12">
        <v>2</v>
      </c>
      <c r="V101" s="12">
        <v>5</v>
      </c>
      <c r="W101" s="12">
        <v>5</v>
      </c>
      <c r="X101" s="12">
        <v>9</v>
      </c>
      <c r="Y101" s="12">
        <v>2</v>
      </c>
      <c r="Z101" s="12">
        <v>11</v>
      </c>
      <c r="AA101" s="12">
        <v>5</v>
      </c>
      <c r="AB101" s="12">
        <v>7</v>
      </c>
      <c r="AC101" s="12">
        <v>28</v>
      </c>
      <c r="AD101" s="12">
        <v>30</v>
      </c>
      <c r="AE101" s="20">
        <v>23</v>
      </c>
      <c r="AF101">
        <f>IF(B101&gt;0,1,0)</f>
        <v>1</v>
      </c>
      <c r="AH101" s="60"/>
    </row>
    <row r="102" spans="1:34" ht="13.5" thickTop="1">
      <c r="A102" s="13" t="s">
        <v>2</v>
      </c>
      <c r="B102" s="14">
        <f>SUM(AF3:AF101)</f>
        <v>93</v>
      </c>
      <c r="C102" s="14"/>
      <c r="D102" s="15">
        <f>COUNTA(D3:D101)</f>
        <v>43</v>
      </c>
      <c r="E102" s="15">
        <f>COUNTA(E3:E101)</f>
        <v>33</v>
      </c>
      <c r="F102" s="15">
        <f>COUNTA(F3:F101)</f>
        <v>45</v>
      </c>
      <c r="G102" s="15">
        <f>COUNTA(G3:G101)</f>
        <v>49</v>
      </c>
      <c r="H102" s="15">
        <f>COUNTA(H3:H101)</f>
        <v>50</v>
      </c>
      <c r="I102" s="15">
        <f>COUNTA(I3:I101)</f>
        <v>46</v>
      </c>
      <c r="J102" s="15">
        <f>COUNTA(J3:J101)</f>
        <v>33</v>
      </c>
      <c r="K102" s="15">
        <f>COUNTA(K3:K101)</f>
        <v>36</v>
      </c>
      <c r="L102" s="15">
        <f>COUNTA(L3:L101)</f>
        <v>42</v>
      </c>
      <c r="M102" s="15">
        <f>COUNTA(M3:M101)</f>
        <v>23</v>
      </c>
      <c r="N102" s="15">
        <f>COUNTA(N3:N101)</f>
        <v>39</v>
      </c>
      <c r="O102" s="15">
        <f>COUNTA(O3:O101)</f>
        <v>34</v>
      </c>
      <c r="P102" s="15">
        <f>COUNTA(P3:P101)</f>
        <v>42</v>
      </c>
      <c r="Q102" s="15">
        <f>COUNTA(Q3:Q101)</f>
        <v>35</v>
      </c>
      <c r="R102" s="15">
        <f>COUNTA(R3:R101)</f>
        <v>51</v>
      </c>
      <c r="S102" s="15">
        <f>COUNTA(S3:S101)</f>
        <v>46</v>
      </c>
      <c r="T102" s="15">
        <f>COUNTA(T3:T101)</f>
        <v>37</v>
      </c>
      <c r="U102" s="15">
        <f>COUNTA(U3:U101)</f>
        <v>36</v>
      </c>
      <c r="V102" s="15">
        <f>COUNTA(V3:V101)</f>
        <v>45</v>
      </c>
      <c r="W102" s="15">
        <f>COUNTA(W3:W101)</f>
        <v>35</v>
      </c>
      <c r="X102" s="15">
        <f>COUNTA(X3:X101)</f>
        <v>43</v>
      </c>
      <c r="Y102" s="15">
        <f>COUNTA(Y3:Y101)</f>
        <v>43</v>
      </c>
      <c r="Z102" s="15">
        <f>COUNTA(Z3:Z101)</f>
        <v>33</v>
      </c>
      <c r="AA102" s="15">
        <f>COUNTA(AA3:AA101)</f>
        <v>50</v>
      </c>
      <c r="AB102" s="15">
        <f>COUNTA(AB3:AB101)</f>
        <v>56</v>
      </c>
      <c r="AC102" s="15">
        <f>COUNTA(AC3:AC101)</f>
        <v>51</v>
      </c>
      <c r="AD102" s="15">
        <f>COUNTA(AD3:AD101)</f>
        <v>62</v>
      </c>
      <c r="AE102" s="15">
        <f>COUNTA(AE3:AE101)</f>
        <v>47</v>
      </c>
      <c r="AH102" s="62"/>
    </row>
    <row r="103" spans="1:34" ht="13.5" thickBot="1">
      <c r="A103" s="16" t="s">
        <v>3</v>
      </c>
      <c r="B103" s="17">
        <f>SUM(B3:B101)</f>
        <v>26201</v>
      </c>
      <c r="C103" s="17">
        <f>SUM(C3:C101)</f>
        <v>12875</v>
      </c>
      <c r="D103" s="18">
        <f>SUM(D3:D101)</f>
        <v>494</v>
      </c>
      <c r="E103" s="18">
        <f>SUM(E3:E101)</f>
        <v>395</v>
      </c>
      <c r="F103" s="18">
        <f>SUM(F3:F101)</f>
        <v>3057</v>
      </c>
      <c r="G103" s="18">
        <f>SUM(G3:G101)</f>
        <v>817</v>
      </c>
      <c r="H103" s="18">
        <f>SUM(H3:H101)</f>
        <v>1962</v>
      </c>
      <c r="I103" s="18">
        <f>SUM(I3:I101)</f>
        <v>485</v>
      </c>
      <c r="J103" s="18">
        <f>SUM(J3:J101)</f>
        <v>535</v>
      </c>
      <c r="K103" s="18">
        <f>SUM(K3:K101)</f>
        <v>261</v>
      </c>
      <c r="L103" s="18">
        <f>SUM(L3:L101)</f>
        <v>475</v>
      </c>
      <c r="M103" s="18">
        <f>SUM(M3:M101)</f>
        <v>194</v>
      </c>
      <c r="N103" s="18">
        <f>SUM(N3:N101)</f>
        <v>519</v>
      </c>
      <c r="O103" s="18">
        <f>SUM(O3:O101)</f>
        <v>168</v>
      </c>
      <c r="P103" s="18">
        <f>SUM(P3:P101)</f>
        <v>411</v>
      </c>
      <c r="Q103" s="18">
        <f>SUM(Q3:Q101)</f>
        <v>303</v>
      </c>
      <c r="R103" s="18">
        <f>SUM(R3:R101)</f>
        <v>1243</v>
      </c>
      <c r="S103" s="18">
        <f>SUM(S3:S101)</f>
        <v>511</v>
      </c>
      <c r="T103" s="18">
        <f>SUM(T3:T101)</f>
        <v>1274</v>
      </c>
      <c r="U103" s="18">
        <f>SUM(U3:U101)</f>
        <v>4453</v>
      </c>
      <c r="V103" s="18">
        <f>SUM(V3:V101)</f>
        <v>4406</v>
      </c>
      <c r="W103" s="18">
        <f>SUM(W3:W101)</f>
        <v>702</v>
      </c>
      <c r="X103" s="18">
        <f>SUM(X3:X101)</f>
        <v>631</v>
      </c>
      <c r="Y103" s="18">
        <f>SUM(Y3:Y101)</f>
        <v>659</v>
      </c>
      <c r="Z103" s="18">
        <f>SUM(Z3:Z101)</f>
        <v>319</v>
      </c>
      <c r="AA103" s="18">
        <f>SUM(AA3:AA101)</f>
        <v>5476</v>
      </c>
      <c r="AB103" s="18">
        <f>SUM(AB3:AB101)</f>
        <v>6272</v>
      </c>
      <c r="AC103" s="18">
        <f>SUM(AC3:AC101)</f>
        <v>648</v>
      </c>
      <c r="AD103" s="18">
        <f>SUM(AD3:AD101)</f>
        <v>1746</v>
      </c>
      <c r="AE103" s="21">
        <f>SUM(AE3:AE101)</f>
        <v>660</v>
      </c>
      <c r="AH103" s="62"/>
    </row>
    <row r="104" spans="1:34" ht="14.25" thickTop="1" thickBo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52"/>
      <c r="AE104" s="52"/>
      <c r="AF104" s="3"/>
      <c r="AG104" s="3"/>
      <c r="AH104" s="62"/>
    </row>
    <row r="105" spans="1:34" ht="14.25" thickTop="1" thickBot="1">
      <c r="A105" s="22" t="s">
        <v>4</v>
      </c>
      <c r="B105" s="48">
        <f t="shared" ref="B105:B116" si="10">SUM(D105:AE105)</f>
        <v>129.22000000000003</v>
      </c>
      <c r="C105" s="15"/>
      <c r="D105" s="40">
        <f t="shared" ref="D105:X105" si="11">SUM(D106:D109)</f>
        <v>3.58</v>
      </c>
      <c r="E105" s="40">
        <f t="shared" si="11"/>
        <v>7.5</v>
      </c>
      <c r="F105" s="40">
        <f t="shared" si="11"/>
        <v>5.45</v>
      </c>
      <c r="G105" s="40">
        <f>SUM(G106:G109)</f>
        <v>4.3</v>
      </c>
      <c r="H105" s="40">
        <f t="shared" si="11"/>
        <v>5.65</v>
      </c>
      <c r="I105" s="40">
        <f t="shared" si="11"/>
        <v>1.8</v>
      </c>
      <c r="J105" s="40">
        <f t="shared" si="11"/>
        <v>6</v>
      </c>
      <c r="K105" s="40">
        <f t="shared" ref="K105" si="12">SUM(K106:K109)</f>
        <v>2.95</v>
      </c>
      <c r="L105" s="40">
        <f t="shared" si="11"/>
        <v>4.03</v>
      </c>
      <c r="M105" s="40">
        <f t="shared" si="11"/>
        <v>1.95</v>
      </c>
      <c r="N105" s="40">
        <f t="shared" si="11"/>
        <v>5.3100000000000005</v>
      </c>
      <c r="O105" s="40">
        <f t="shared" si="11"/>
        <v>2.25</v>
      </c>
      <c r="P105" s="40">
        <f t="shared" si="11"/>
        <v>5.0999999999999996</v>
      </c>
      <c r="Q105" s="40">
        <f t="shared" si="11"/>
        <v>5.61</v>
      </c>
      <c r="R105" s="40">
        <f t="shared" si="11"/>
        <v>3</v>
      </c>
      <c r="S105" s="40">
        <f t="shared" si="11"/>
        <v>4.25</v>
      </c>
      <c r="T105" s="40">
        <f t="shared" si="11"/>
        <v>4.25</v>
      </c>
      <c r="U105" s="40">
        <f t="shared" si="11"/>
        <v>4</v>
      </c>
      <c r="V105" s="40">
        <f>SUM(V106:V109)</f>
        <v>5</v>
      </c>
      <c r="W105" s="40">
        <f>SUM(W106:W109)</f>
        <v>4.2699999999999996</v>
      </c>
      <c r="X105" s="40">
        <f t="shared" si="11"/>
        <v>3.66</v>
      </c>
      <c r="Y105" s="40">
        <f t="shared" ref="Y105:AE105" si="13">SUM(Y106:Y109)</f>
        <v>7.33</v>
      </c>
      <c r="Z105" s="40">
        <f t="shared" si="13"/>
        <v>3.65</v>
      </c>
      <c r="AA105" s="40">
        <f t="shared" si="13"/>
        <v>5</v>
      </c>
      <c r="AB105" s="40">
        <f t="shared" si="13"/>
        <v>5</v>
      </c>
      <c r="AC105" s="40">
        <f t="shared" si="13"/>
        <v>5.5</v>
      </c>
      <c r="AD105" s="40">
        <f t="shared" si="13"/>
        <v>6.83</v>
      </c>
      <c r="AE105" s="41">
        <f t="shared" si="13"/>
        <v>6</v>
      </c>
      <c r="AH105" s="63"/>
    </row>
    <row r="106" spans="1:34" ht="14.25" thickTop="1" thickBot="1">
      <c r="A106" s="6" t="s">
        <v>5</v>
      </c>
      <c r="B106" s="48">
        <f t="shared" si="10"/>
        <v>112.78999999999999</v>
      </c>
      <c r="C106" s="7"/>
      <c r="D106" s="42">
        <v>3.33</v>
      </c>
      <c r="E106" s="42">
        <v>7.5</v>
      </c>
      <c r="F106" s="42">
        <v>0.45</v>
      </c>
      <c r="G106" s="42">
        <v>3.9</v>
      </c>
      <c r="H106" s="42">
        <v>5.4</v>
      </c>
      <c r="I106" s="42">
        <v>1.3</v>
      </c>
      <c r="J106" s="42">
        <v>6</v>
      </c>
      <c r="K106" s="42">
        <v>2.95</v>
      </c>
      <c r="L106" s="42">
        <v>4.03</v>
      </c>
      <c r="M106" s="42">
        <v>1.95</v>
      </c>
      <c r="N106" s="42">
        <v>3.75</v>
      </c>
      <c r="O106" s="42">
        <v>2.25</v>
      </c>
      <c r="P106" s="42">
        <v>4.0999999999999996</v>
      </c>
      <c r="Q106" s="42">
        <v>5.25</v>
      </c>
      <c r="R106" s="42">
        <v>3</v>
      </c>
      <c r="S106" s="42">
        <v>4.25</v>
      </c>
      <c r="T106" s="42">
        <v>4.25</v>
      </c>
      <c r="U106" s="42">
        <v>3.5</v>
      </c>
      <c r="V106" s="42">
        <v>5</v>
      </c>
      <c r="W106" s="42">
        <v>4.2699999999999996</v>
      </c>
      <c r="X106" s="42">
        <v>3.58</v>
      </c>
      <c r="Y106" s="42">
        <v>7</v>
      </c>
      <c r="Z106" s="42">
        <v>2.5</v>
      </c>
      <c r="AA106" s="42">
        <v>4</v>
      </c>
      <c r="AB106" s="42">
        <v>5</v>
      </c>
      <c r="AC106" s="42">
        <v>4</v>
      </c>
      <c r="AD106" s="42">
        <v>5.28</v>
      </c>
      <c r="AE106" s="43">
        <v>5</v>
      </c>
      <c r="AH106" s="63"/>
    </row>
    <row r="107" spans="1:34" ht="14.25" thickTop="1" thickBot="1">
      <c r="A107" s="6" t="s">
        <v>6</v>
      </c>
      <c r="B107" s="48">
        <f t="shared" si="10"/>
        <v>16.43</v>
      </c>
      <c r="C107" s="7"/>
      <c r="D107" s="42">
        <v>0.25</v>
      </c>
      <c r="E107" s="42"/>
      <c r="F107" s="42">
        <v>5</v>
      </c>
      <c r="G107" s="42">
        <v>0.4</v>
      </c>
      <c r="H107" s="42">
        <v>0.25</v>
      </c>
      <c r="I107" s="42">
        <v>0.5</v>
      </c>
      <c r="J107" s="42"/>
      <c r="K107" s="42"/>
      <c r="L107" s="42"/>
      <c r="M107" s="42"/>
      <c r="N107" s="42">
        <v>1.56</v>
      </c>
      <c r="O107" s="42"/>
      <c r="P107" s="42">
        <v>1</v>
      </c>
      <c r="Q107" s="42">
        <v>0.36</v>
      </c>
      <c r="R107" s="42"/>
      <c r="S107" s="42"/>
      <c r="T107" s="42"/>
      <c r="U107" s="42">
        <v>0.5</v>
      </c>
      <c r="V107" s="42"/>
      <c r="W107" s="42"/>
      <c r="X107" s="42">
        <v>0.08</v>
      </c>
      <c r="Y107" s="42">
        <v>0.33</v>
      </c>
      <c r="Z107" s="42">
        <v>1.1499999999999999</v>
      </c>
      <c r="AA107" s="42">
        <v>1</v>
      </c>
      <c r="AB107" s="42"/>
      <c r="AC107" s="42">
        <v>1.5</v>
      </c>
      <c r="AD107" s="42">
        <v>1.55</v>
      </c>
      <c r="AE107" s="43">
        <v>1</v>
      </c>
      <c r="AH107" s="63"/>
    </row>
    <row r="108" spans="1:34" ht="14.25" thickTop="1" thickBot="1">
      <c r="A108" s="6" t="s">
        <v>7</v>
      </c>
      <c r="B108" s="48">
        <f t="shared" si="10"/>
        <v>0</v>
      </c>
      <c r="C108" s="7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3"/>
      <c r="AH108" s="63"/>
    </row>
    <row r="109" spans="1:34" ht="14.25" thickTop="1" thickBot="1">
      <c r="A109" s="17" t="s">
        <v>9</v>
      </c>
      <c r="B109" s="48">
        <f t="shared" si="10"/>
        <v>0</v>
      </c>
      <c r="C109" s="18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5"/>
      <c r="AH109" s="63"/>
    </row>
    <row r="110" spans="1:34" ht="14.25" thickTop="1" thickBot="1">
      <c r="A110" s="22" t="s">
        <v>8</v>
      </c>
      <c r="B110" s="48">
        <f t="shared" si="10"/>
        <v>146</v>
      </c>
      <c r="C110" s="15"/>
      <c r="D110" s="40">
        <f t="shared" ref="D110:X110" si="14">SUM(D111:D114)</f>
        <v>3.8200000000000003</v>
      </c>
      <c r="E110" s="40">
        <f t="shared" si="14"/>
        <v>5</v>
      </c>
      <c r="F110" s="40">
        <f t="shared" si="14"/>
        <v>11</v>
      </c>
      <c r="G110" s="40">
        <f>SUM(G111:G114)</f>
        <v>4.0999999999999996</v>
      </c>
      <c r="H110" s="40">
        <f t="shared" si="14"/>
        <v>7.5</v>
      </c>
      <c r="I110" s="40">
        <f t="shared" si="14"/>
        <v>1.25</v>
      </c>
      <c r="J110" s="40">
        <f t="shared" si="14"/>
        <v>4.1500000000000004</v>
      </c>
      <c r="K110" s="40">
        <f t="shared" ref="K110" si="15">SUM(K111:K114)</f>
        <v>2.2200000000000002</v>
      </c>
      <c r="L110" s="40">
        <f t="shared" si="14"/>
        <v>4.25</v>
      </c>
      <c r="M110" s="40">
        <f t="shared" si="14"/>
        <v>1.59</v>
      </c>
      <c r="N110" s="40">
        <f t="shared" si="14"/>
        <v>2.0499999999999998</v>
      </c>
      <c r="O110" s="40">
        <f t="shared" si="14"/>
        <v>1.02</v>
      </c>
      <c r="P110" s="40">
        <f t="shared" si="14"/>
        <v>6.95</v>
      </c>
      <c r="Q110" s="40">
        <f t="shared" si="14"/>
        <v>3.84</v>
      </c>
      <c r="R110" s="40">
        <f t="shared" si="14"/>
        <v>4.25</v>
      </c>
      <c r="S110" s="40">
        <f t="shared" si="14"/>
        <v>3</v>
      </c>
      <c r="T110" s="40">
        <f t="shared" si="14"/>
        <v>3</v>
      </c>
      <c r="U110" s="40">
        <f t="shared" si="14"/>
        <v>5.5</v>
      </c>
      <c r="V110" s="40">
        <f>SUM(V111:V114)</f>
        <v>2</v>
      </c>
      <c r="W110" s="40">
        <f>SUM(W111:W114)</f>
        <v>0.45</v>
      </c>
      <c r="X110" s="40">
        <f t="shared" si="14"/>
        <v>4.16</v>
      </c>
      <c r="Y110" s="40">
        <f t="shared" ref="Y110:AE110" si="16">SUM(Y111:Y114)</f>
        <v>5</v>
      </c>
      <c r="Z110" s="40">
        <f t="shared" si="16"/>
        <v>3.99</v>
      </c>
      <c r="AA110" s="40">
        <f t="shared" si="16"/>
        <v>5</v>
      </c>
      <c r="AB110" s="40">
        <f t="shared" si="16"/>
        <v>4</v>
      </c>
      <c r="AC110" s="40">
        <f t="shared" si="16"/>
        <v>13.5</v>
      </c>
      <c r="AD110" s="40">
        <f t="shared" si="16"/>
        <v>10.41</v>
      </c>
      <c r="AE110" s="41">
        <f t="shared" si="16"/>
        <v>23</v>
      </c>
      <c r="AH110" s="63"/>
    </row>
    <row r="111" spans="1:34" ht="14.25" thickTop="1" thickBot="1">
      <c r="A111" s="6" t="s">
        <v>5</v>
      </c>
      <c r="B111" s="48">
        <f t="shared" si="10"/>
        <v>77.450000000000017</v>
      </c>
      <c r="C111" s="7"/>
      <c r="D111" s="42">
        <v>1.82</v>
      </c>
      <c r="E111" s="42">
        <v>5</v>
      </c>
      <c r="F111" s="42">
        <v>5.7</v>
      </c>
      <c r="G111" s="42">
        <v>2.4</v>
      </c>
      <c r="H111" s="42">
        <v>4.5</v>
      </c>
      <c r="I111" s="42">
        <v>1.25</v>
      </c>
      <c r="J111" s="42">
        <v>4.1500000000000004</v>
      </c>
      <c r="K111" s="42">
        <v>2.2200000000000002</v>
      </c>
      <c r="L111" s="42">
        <v>4.25</v>
      </c>
      <c r="M111" s="42">
        <v>1.59</v>
      </c>
      <c r="N111" s="42">
        <v>0.6</v>
      </c>
      <c r="O111" s="42">
        <v>1.02</v>
      </c>
      <c r="P111" s="42">
        <v>3.95</v>
      </c>
      <c r="Q111" s="42">
        <v>2.16</v>
      </c>
      <c r="R111" s="42">
        <v>4.25</v>
      </c>
      <c r="S111" s="42">
        <v>3</v>
      </c>
      <c r="T111" s="42">
        <v>3</v>
      </c>
      <c r="U111" s="42">
        <v>1.5</v>
      </c>
      <c r="V111" s="42">
        <v>2</v>
      </c>
      <c r="W111" s="42">
        <v>0.45</v>
      </c>
      <c r="X111" s="42">
        <v>3.5</v>
      </c>
      <c r="Y111" s="42">
        <v>4</v>
      </c>
      <c r="Z111" s="42">
        <v>1.36</v>
      </c>
      <c r="AA111" s="42">
        <v>1</v>
      </c>
      <c r="AB111" s="42">
        <v>4</v>
      </c>
      <c r="AC111" s="42">
        <v>4</v>
      </c>
      <c r="AD111" s="42">
        <v>1.78</v>
      </c>
      <c r="AE111" s="43">
        <v>3</v>
      </c>
      <c r="AH111" s="63"/>
    </row>
    <row r="112" spans="1:34" ht="14.25" thickTop="1" thickBot="1">
      <c r="A112" s="6" t="s">
        <v>6</v>
      </c>
      <c r="B112" s="48">
        <f t="shared" si="10"/>
        <v>68.550000000000011</v>
      </c>
      <c r="C112" s="7"/>
      <c r="D112" s="42">
        <v>2</v>
      </c>
      <c r="E112" s="42"/>
      <c r="F112" s="42">
        <v>5.3</v>
      </c>
      <c r="G112" s="42">
        <v>1.7</v>
      </c>
      <c r="H112" s="42">
        <v>3</v>
      </c>
      <c r="I112" s="42"/>
      <c r="J112" s="42"/>
      <c r="K112" s="42"/>
      <c r="L112" s="42"/>
      <c r="M112" s="42"/>
      <c r="N112" s="42">
        <v>1.45</v>
      </c>
      <c r="O112" s="42"/>
      <c r="P112" s="42">
        <v>3</v>
      </c>
      <c r="Q112" s="42">
        <v>1.68</v>
      </c>
      <c r="R112" s="42"/>
      <c r="S112" s="42"/>
      <c r="T112" s="42"/>
      <c r="U112" s="42">
        <v>4</v>
      </c>
      <c r="V112" s="42"/>
      <c r="W112" s="42"/>
      <c r="X112" s="42">
        <v>0.66</v>
      </c>
      <c r="Y112" s="42">
        <v>1</v>
      </c>
      <c r="Z112" s="42">
        <v>2.63</v>
      </c>
      <c r="AA112" s="42">
        <v>4</v>
      </c>
      <c r="AB112" s="42"/>
      <c r="AC112" s="42">
        <v>9.5</v>
      </c>
      <c r="AD112" s="42">
        <v>8.6300000000000008</v>
      </c>
      <c r="AE112" s="43">
        <v>20</v>
      </c>
      <c r="AH112" s="63"/>
    </row>
    <row r="113" spans="1:34" ht="14.25" thickTop="1" thickBot="1">
      <c r="A113" s="6" t="s">
        <v>7</v>
      </c>
      <c r="B113" s="48">
        <f t="shared" si="10"/>
        <v>0</v>
      </c>
      <c r="C113" s="7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3"/>
      <c r="AH113" s="63"/>
    </row>
    <row r="114" spans="1:34" ht="14.25" thickTop="1" thickBot="1">
      <c r="A114" s="17" t="s">
        <v>9</v>
      </c>
      <c r="B114" s="48">
        <f t="shared" si="10"/>
        <v>0</v>
      </c>
      <c r="C114" s="18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5"/>
      <c r="AH114" s="63"/>
    </row>
    <row r="115" spans="1:34" ht="14.25" thickTop="1" thickBot="1">
      <c r="A115" s="22" t="s">
        <v>120</v>
      </c>
      <c r="B115" s="48">
        <f t="shared" si="10"/>
        <v>6.2200000000000006</v>
      </c>
      <c r="C115" s="15"/>
      <c r="D115" s="40"/>
      <c r="E115" s="40">
        <v>1</v>
      </c>
      <c r="F115" s="40"/>
      <c r="G115" s="40"/>
      <c r="H115" s="40"/>
      <c r="I115" s="40"/>
      <c r="J115" s="40"/>
      <c r="K115" s="40"/>
      <c r="L115" s="40">
        <v>0.4</v>
      </c>
      <c r="M115" s="40"/>
      <c r="N115" s="40"/>
      <c r="O115" s="40"/>
      <c r="P115" s="40"/>
      <c r="Q115" s="40"/>
      <c r="R115" s="40"/>
      <c r="S115" s="40"/>
      <c r="T115" s="40"/>
      <c r="U115" s="40">
        <v>0.5</v>
      </c>
      <c r="V115" s="40">
        <v>0.5</v>
      </c>
      <c r="W115" s="40"/>
      <c r="X115" s="40"/>
      <c r="Y115" s="40">
        <v>1.1200000000000001</v>
      </c>
      <c r="Z115" s="40">
        <v>0.37</v>
      </c>
      <c r="AA115" s="40"/>
      <c r="AB115" s="40">
        <v>0.75</v>
      </c>
      <c r="AC115" s="40"/>
      <c r="AD115" s="40">
        <v>0.57999999999999996</v>
      </c>
      <c r="AE115" s="41">
        <v>1</v>
      </c>
      <c r="AH115" s="63"/>
    </row>
    <row r="116" spans="1:34" ht="14.25" thickTop="1" thickBot="1">
      <c r="A116" s="23" t="s">
        <v>121</v>
      </c>
      <c r="B116" s="53">
        <f t="shared" si="10"/>
        <v>6.11</v>
      </c>
      <c r="C116" s="18"/>
      <c r="D116" s="44"/>
      <c r="E116" s="44"/>
      <c r="F116" s="44"/>
      <c r="G116" s="44"/>
      <c r="H116" s="44"/>
      <c r="I116" s="44"/>
      <c r="J116" s="44"/>
      <c r="K116" s="44"/>
      <c r="L116" s="44">
        <v>0.9</v>
      </c>
      <c r="M116" s="44"/>
      <c r="N116" s="44"/>
      <c r="O116" s="44"/>
      <c r="P116" s="44"/>
      <c r="Q116" s="44"/>
      <c r="R116" s="44"/>
      <c r="S116" s="44"/>
      <c r="T116" s="44"/>
      <c r="U116" s="44">
        <v>1</v>
      </c>
      <c r="V116" s="44">
        <v>0.1</v>
      </c>
      <c r="W116" s="44"/>
      <c r="X116" s="44"/>
      <c r="Y116" s="44"/>
      <c r="Z116" s="44">
        <v>1.1100000000000001</v>
      </c>
      <c r="AA116" s="44"/>
      <c r="AB116" s="44">
        <v>0.5</v>
      </c>
      <c r="AC116" s="44"/>
      <c r="AD116" s="44">
        <v>2</v>
      </c>
      <c r="AE116" s="45">
        <v>0.5</v>
      </c>
      <c r="AH116" s="63"/>
    </row>
    <row r="117" spans="1:34" ht="13.5" thickTop="1"/>
    <row r="118" spans="1:34">
      <c r="A118" t="s">
        <v>13</v>
      </c>
    </row>
    <row r="119" spans="1:34">
      <c r="A119" t="s">
        <v>190</v>
      </c>
    </row>
  </sheetData>
  <phoneticPr fontId="3" type="noConversion"/>
  <pageMargins left="0.75" right="0.75" top="1" bottom="1" header="0.5" footer="0.5"/>
  <pageSetup paperSize="5" scale="85"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Parties</vt:lpstr>
      <vt:lpstr>JLXTOT</vt:lpstr>
      <vt:lpstr>JLXTOT!Print_Area</vt:lpstr>
      <vt:lpstr>Print_Area</vt:lpstr>
      <vt:lpstr>JLXTOT!Print_Titles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Norman Budnitz</dc:creator>
  <cp:lastModifiedBy>Norman Budnitz</cp:lastModifiedBy>
  <cp:lastPrinted>1999-05-26T23:05:31Z</cp:lastPrinted>
  <dcterms:created xsi:type="dcterms:W3CDTF">1999-05-14T20:23:05Z</dcterms:created>
  <dcterms:modified xsi:type="dcterms:W3CDTF">2026-01-15T21:31:29Z</dcterms:modified>
</cp:coreProperties>
</file>