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Documents\Bird info\BIRDATA\Jordan Count\Xmas\2021-22 to 2030-31\2024-25\"/>
    </mc:Choice>
  </mc:AlternateContent>
  <xr:revisionPtr revIDLastSave="0" documentId="13_ncr:1_{F0041DF5-CDBC-4E52-9B5E-7AB411049F5A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Parties" sheetId="2" r:id="rId1"/>
    <sheet name="JLXTOT" sheetId="1" r:id="rId2"/>
  </sheets>
  <definedNames>
    <definedName name="_xlnm.Print_Area" localSheetId="1">JLXTOT!$A$1:$AD$115</definedName>
    <definedName name="_xlnm.Print_Area">JLXTOT!$A$1:$AC$100</definedName>
    <definedName name="_xlnm.Print_Titles" localSheetId="1">JLXTOT!$2:$2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AE12" i="1" s="1"/>
  <c r="AA107" i="1"/>
  <c r="AA102" i="1"/>
  <c r="AA99" i="1"/>
  <c r="AA100" i="1"/>
  <c r="B9" i="1"/>
  <c r="AE9" i="1" s="1"/>
  <c r="B10" i="1"/>
  <c r="AE10" i="1" s="1"/>
  <c r="B62" i="1"/>
  <c r="B8" i="1"/>
  <c r="AE8" i="1" s="1"/>
  <c r="B31" i="1"/>
  <c r="AE31" i="1" s="1"/>
  <c r="B14" i="1"/>
  <c r="V107" i="1" l="1"/>
  <c r="V102" i="1"/>
  <c r="V99" i="1"/>
  <c r="V100" i="1"/>
  <c r="B15" i="1"/>
  <c r="AE15" i="1" s="1"/>
  <c r="O107" i="1"/>
  <c r="O102" i="1"/>
  <c r="B18" i="1"/>
  <c r="AE18" i="1" s="1"/>
  <c r="K107" i="1"/>
  <c r="K102" i="1"/>
  <c r="B70" i="1"/>
  <c r="B37" i="1"/>
  <c r="AE37" i="1" s="1"/>
  <c r="T99" i="1"/>
  <c r="U99" i="1"/>
  <c r="W99" i="1"/>
  <c r="X99" i="1"/>
  <c r="Y99" i="1"/>
  <c r="Z99" i="1"/>
  <c r="AB99" i="1"/>
  <c r="AC99" i="1"/>
  <c r="AD99" i="1"/>
  <c r="R107" i="1" l="1"/>
  <c r="R102" i="1"/>
  <c r="S107" i="1" l="1"/>
  <c r="S102" i="1"/>
  <c r="B95" i="1"/>
  <c r="AE95" i="1" s="1"/>
  <c r="B94" i="1"/>
  <c r="AE94" i="1" s="1"/>
  <c r="B57" i="1"/>
  <c r="AE57" i="1" s="1"/>
  <c r="B5" i="1"/>
  <c r="AE5" i="1" s="1"/>
  <c r="B79" i="1" l="1"/>
  <c r="AE79" i="1" s="1"/>
  <c r="D102" i="1"/>
  <c r="E102" i="1"/>
  <c r="F102" i="1"/>
  <c r="G102" i="1"/>
  <c r="H102" i="1"/>
  <c r="I102" i="1"/>
  <c r="J102" i="1"/>
  <c r="L102" i="1"/>
  <c r="M102" i="1"/>
  <c r="N102" i="1"/>
  <c r="P102" i="1"/>
  <c r="Q102" i="1"/>
  <c r="T102" i="1"/>
  <c r="U102" i="1"/>
  <c r="W102" i="1"/>
  <c r="X102" i="1"/>
  <c r="Y102" i="1"/>
  <c r="Z102" i="1"/>
  <c r="AB102" i="1"/>
  <c r="AC102" i="1"/>
  <c r="AD102" i="1"/>
  <c r="B38" i="1" l="1"/>
  <c r="B108" i="1" l="1"/>
  <c r="B109" i="1"/>
  <c r="B111" i="1"/>
  <c r="B112" i="1"/>
  <c r="B113" i="1"/>
  <c r="AB107" i="1"/>
  <c r="AB100" i="1"/>
  <c r="B13" i="1" l="1"/>
  <c r="AE13" i="1" s="1"/>
  <c r="B66" i="1" l="1"/>
  <c r="AE66" i="1" s="1"/>
  <c r="B92" i="1"/>
  <c r="AE92" i="1" s="1"/>
  <c r="N107" i="1"/>
  <c r="B77" i="1" l="1"/>
  <c r="AE77" i="1" s="1"/>
  <c r="B69" i="1"/>
  <c r="B60" i="1"/>
  <c r="AE60" i="1" s="1"/>
  <c r="AE70" i="1" l="1"/>
  <c r="AE69" i="1"/>
  <c r="Q107" i="1"/>
  <c r="B89" i="1" l="1"/>
  <c r="AE89" i="1" s="1"/>
  <c r="B78" i="1"/>
  <c r="AE78" i="1" s="1"/>
  <c r="B80" i="1"/>
  <c r="AE80" i="1" s="1"/>
  <c r="B81" i="1"/>
  <c r="AE81" i="1" s="1"/>
  <c r="B82" i="1"/>
  <c r="AE82" i="1" s="1"/>
  <c r="B83" i="1"/>
  <c r="AE83" i="1" s="1"/>
  <c r="B84" i="1"/>
  <c r="AE84" i="1" s="1"/>
  <c r="B85" i="1"/>
  <c r="AE85" i="1" s="1"/>
  <c r="B86" i="1"/>
  <c r="AE86" i="1" s="1"/>
  <c r="B87" i="1"/>
  <c r="AE87" i="1" s="1"/>
  <c r="B88" i="1"/>
  <c r="AE88" i="1" s="1"/>
  <c r="B50" i="1"/>
  <c r="AE50" i="1" s="1"/>
  <c r="B45" i="1"/>
  <c r="AE45" i="1" s="1"/>
  <c r="B24" i="1"/>
  <c r="AE24" i="1" s="1"/>
  <c r="B25" i="1"/>
  <c r="AE25" i="1" s="1"/>
  <c r="B26" i="1"/>
  <c r="AE26" i="1" s="1"/>
  <c r="B27" i="1"/>
  <c r="AE27" i="1" s="1"/>
  <c r="B29" i="1"/>
  <c r="AE29" i="1" s="1"/>
  <c r="B30" i="1"/>
  <c r="B32" i="1"/>
  <c r="AE32" i="1" s="1"/>
  <c r="B33" i="1"/>
  <c r="AE33" i="1" s="1"/>
  <c r="B23" i="1"/>
  <c r="AE23" i="1" s="1"/>
  <c r="B68" i="1" l="1"/>
  <c r="AE68" i="1" s="1"/>
  <c r="B90" i="1" l="1"/>
  <c r="AE90" i="1" s="1"/>
  <c r="B93" i="1" l="1"/>
  <c r="AE93" i="1" s="1"/>
  <c r="B52" i="1"/>
  <c r="AE52" i="1" s="1"/>
  <c r="B53" i="1"/>
  <c r="AE53" i="1" s="1"/>
  <c r="B103" i="1"/>
  <c r="B104" i="1"/>
  <c r="B105" i="1"/>
  <c r="B106" i="1"/>
  <c r="B3" i="1"/>
  <c r="AE3" i="1" s="1"/>
  <c r="B4" i="1"/>
  <c r="AE4" i="1" s="1"/>
  <c r="B6" i="1"/>
  <c r="AE6" i="1" s="1"/>
  <c r="B7" i="1"/>
  <c r="AE7" i="1" s="1"/>
  <c r="B11" i="1"/>
  <c r="AE11" i="1" s="1"/>
  <c r="B16" i="1"/>
  <c r="AE16" i="1" s="1"/>
  <c r="B17" i="1"/>
  <c r="AE17" i="1" s="1"/>
  <c r="B19" i="1"/>
  <c r="AE19" i="1" s="1"/>
  <c r="B20" i="1"/>
  <c r="AE20" i="1" s="1"/>
  <c r="B21" i="1"/>
  <c r="AE21" i="1" s="1"/>
  <c r="B22" i="1"/>
  <c r="AE22" i="1" s="1"/>
  <c r="B34" i="1"/>
  <c r="AE34" i="1" s="1"/>
  <c r="B35" i="1"/>
  <c r="AE35" i="1" s="1"/>
  <c r="B39" i="1"/>
  <c r="AE39" i="1" s="1"/>
  <c r="AE38" i="1"/>
  <c r="B40" i="1"/>
  <c r="AE40" i="1" s="1"/>
  <c r="B41" i="1"/>
  <c r="AE41" i="1" s="1"/>
  <c r="B42" i="1"/>
  <c r="AE42" i="1" s="1"/>
  <c r="B43" i="1"/>
  <c r="AE43" i="1" s="1"/>
  <c r="B44" i="1"/>
  <c r="AE44" i="1" s="1"/>
  <c r="B46" i="1"/>
  <c r="AE46" i="1" s="1"/>
  <c r="B47" i="1"/>
  <c r="AE47" i="1" s="1"/>
  <c r="B48" i="1"/>
  <c r="AE48" i="1" s="1"/>
  <c r="B49" i="1"/>
  <c r="AE49" i="1" s="1"/>
  <c r="B51" i="1"/>
  <c r="AE51" i="1" s="1"/>
  <c r="B54" i="1"/>
  <c r="AE54" i="1" s="1"/>
  <c r="B55" i="1"/>
  <c r="AE55" i="1" s="1"/>
  <c r="B56" i="1"/>
  <c r="AE56" i="1" s="1"/>
  <c r="B58" i="1"/>
  <c r="AE58" i="1" s="1"/>
  <c r="B59" i="1"/>
  <c r="AE59" i="1" s="1"/>
  <c r="B63" i="1"/>
  <c r="AE63" i="1" s="1"/>
  <c r="B64" i="1"/>
  <c r="AE64" i="1" s="1"/>
  <c r="B67" i="1"/>
  <c r="AE67" i="1" s="1"/>
  <c r="B73" i="1"/>
  <c r="AE73" i="1" s="1"/>
  <c r="B74" i="1"/>
  <c r="AE74" i="1" s="1"/>
  <c r="B75" i="1"/>
  <c r="AE75" i="1" s="1"/>
  <c r="B72" i="1"/>
  <c r="AE72" i="1" s="1"/>
  <c r="B71" i="1"/>
  <c r="AE71" i="1" s="1"/>
  <c r="B76" i="1"/>
  <c r="AE76" i="1" s="1"/>
  <c r="B91" i="1"/>
  <c r="AE91" i="1" s="1"/>
  <c r="B96" i="1"/>
  <c r="AE96" i="1" s="1"/>
  <c r="B97" i="1"/>
  <c r="AE97" i="1" s="1"/>
  <c r="B98" i="1"/>
  <c r="AE98" i="1" s="1"/>
  <c r="U100" i="1"/>
  <c r="W100" i="1"/>
  <c r="X100" i="1"/>
  <c r="Y100" i="1"/>
  <c r="Z100" i="1"/>
  <c r="AC100" i="1"/>
  <c r="AD100" i="1"/>
  <c r="D107" i="1"/>
  <c r="F107" i="1"/>
  <c r="G107" i="1"/>
  <c r="H107" i="1"/>
  <c r="I107" i="1"/>
  <c r="J107" i="1"/>
  <c r="L107" i="1"/>
  <c r="M107" i="1"/>
  <c r="P107" i="1"/>
  <c r="T107" i="1"/>
  <c r="U107" i="1"/>
  <c r="W107" i="1"/>
  <c r="X107" i="1"/>
  <c r="Y107" i="1"/>
  <c r="Z107" i="1"/>
  <c r="AC107" i="1"/>
  <c r="AD107" i="1"/>
  <c r="B102" i="1" l="1"/>
  <c r="B28" i="1"/>
  <c r="AE28" i="1" l="1"/>
  <c r="T100" i="1"/>
  <c r="B65" i="1"/>
  <c r="AE65" i="1" s="1"/>
  <c r="B36" i="1"/>
  <c r="AE36" i="1" s="1"/>
  <c r="B110" i="1" l="1"/>
  <c r="E107" i="1"/>
  <c r="B107" i="1" s="1"/>
  <c r="C100" i="1"/>
  <c r="I100" i="1"/>
  <c r="I99" i="1"/>
  <c r="G100" i="1"/>
  <c r="G99" i="1"/>
  <c r="S100" i="1"/>
  <c r="S99" i="1"/>
  <c r="R100" i="1"/>
  <c r="R99" i="1"/>
  <c r="Q100" i="1"/>
  <c r="Q99" i="1"/>
  <c r="E100" i="1"/>
  <c r="E99" i="1"/>
  <c r="O100" i="1"/>
  <c r="O99" i="1"/>
  <c r="P100" i="1"/>
  <c r="P99" i="1"/>
  <c r="N100" i="1"/>
  <c r="N99" i="1"/>
  <c r="H100" i="1"/>
  <c r="H99" i="1"/>
  <c r="F99" i="1"/>
  <c r="F100" i="1"/>
  <c r="L100" i="1"/>
  <c r="L99" i="1"/>
  <c r="M100" i="1"/>
  <c r="M99" i="1"/>
  <c r="K100" i="1"/>
  <c r="K99" i="1"/>
  <c r="J100" i="1"/>
  <c r="J99" i="1"/>
  <c r="D100" i="1"/>
  <c r="B61" i="1"/>
  <c r="AE61" i="1" s="1"/>
  <c r="B99" i="1" s="1"/>
  <c r="D99" i="1"/>
  <c r="B100" i="1" l="1"/>
</calcChain>
</file>

<file path=xl/sharedStrings.xml><?xml version="1.0" encoding="utf-8"?>
<sst xmlns="http://schemas.openxmlformats.org/spreadsheetml/2006/main" count="187" uniqueCount="180">
  <si>
    <t>Species</t>
  </si>
  <si>
    <t>Ovlp</t>
  </si>
  <si>
    <t>TOTAL SPECIES</t>
  </si>
  <si>
    <t>TOTAL INDIVIDUALS</t>
  </si>
  <si>
    <t>Party hours</t>
  </si>
  <si>
    <t>on foot</t>
  </si>
  <si>
    <t>by car</t>
  </si>
  <si>
    <t>by bicycle</t>
  </si>
  <si>
    <t>Party miles</t>
  </si>
  <si>
    <t>by canoe/kayak</t>
  </si>
  <si>
    <t>Mallard</t>
  </si>
  <si>
    <t>Killdeer</t>
  </si>
  <si>
    <t>Total*</t>
  </si>
  <si>
    <t>* Total - overlap</t>
  </si>
  <si>
    <t>Sexton Rd, E. Stone Rd, west end of Horton's Pond Rd (w of pond)</t>
  </si>
  <si>
    <t>Horton's Pond E to 751, S to US 64 side roads, Crosswinds Marina &amp; White Oak Creek</t>
  </si>
  <si>
    <t>Poplar Point</t>
  </si>
  <si>
    <t>FIELD PARTY</t>
  </si>
  <si>
    <t>LOCATION</t>
  </si>
  <si>
    <t>Farrington area</t>
  </si>
  <si>
    <t>Big Woods Road</t>
  </si>
  <si>
    <t>Parker's Creek</t>
  </si>
  <si>
    <t>Fearrington Village</t>
  </si>
  <si>
    <t>Mt. Gilead Road</t>
  </si>
  <si>
    <t>Olive Chapel area</t>
  </si>
  <si>
    <t>Seaforth</t>
  </si>
  <si>
    <t>Ebenezer &amp; Poplar Point settling ponds</t>
  </si>
  <si>
    <t>Pea Ridge Road to New Hope Overlook</t>
  </si>
  <si>
    <t>Jordan Dam--east</t>
  </si>
  <si>
    <t>Deep River to Merry Oaks</t>
  </si>
  <si>
    <t>Vista Point</t>
  </si>
  <si>
    <t>Hank's Chapel Rd to Gum Springs Rd</t>
  </si>
  <si>
    <t>Pittsboro to Jordan Dam--west</t>
  </si>
  <si>
    <t>South of Old US 1, Cape Fear area, Haywood</t>
  </si>
  <si>
    <t>west of Haw River, north of US 64</t>
  </si>
  <si>
    <t>Barker Road, Beaver Creek area to Old US 1</t>
  </si>
  <si>
    <t>Weather</t>
  </si>
  <si>
    <t>Bufflehead</t>
  </si>
  <si>
    <t>Gadwall</t>
  </si>
  <si>
    <t>Canada Goose</t>
  </si>
  <si>
    <t>Wood Duck</t>
  </si>
  <si>
    <t>Ring-necked Duck</t>
  </si>
  <si>
    <t>Hooded Merganser</t>
  </si>
  <si>
    <t>Ruddy Duck</t>
  </si>
  <si>
    <t>Wild Turkey</t>
  </si>
  <si>
    <t>Common Loon</t>
  </si>
  <si>
    <t>Pied-billed Grebe</t>
  </si>
  <si>
    <t>Horned Grebe</t>
  </si>
  <si>
    <t>Double-crested Cormorant</t>
  </si>
  <si>
    <t>Great Blue Heron</t>
  </si>
  <si>
    <t>Black Vulture</t>
  </si>
  <si>
    <t>Turkey Vulture</t>
  </si>
  <si>
    <t>Cooper's Hawk</t>
  </si>
  <si>
    <t>Red-shouldered Hawk</t>
  </si>
  <si>
    <t>Red-tailed Hawk</t>
  </si>
  <si>
    <t>American Kestrel</t>
  </si>
  <si>
    <t>Bonaparte's Gull</t>
  </si>
  <si>
    <t>Ring-billed Gull</t>
  </si>
  <si>
    <t>Lesser Black-backed Gull</t>
  </si>
  <si>
    <t>gull sp.</t>
  </si>
  <si>
    <t>Rock Pigeon</t>
  </si>
  <si>
    <t>Mourning Dove</t>
  </si>
  <si>
    <t>Great Horned Owl</t>
  </si>
  <si>
    <t>Barred Owl</t>
  </si>
  <si>
    <t>Belted Kingfisher</t>
  </si>
  <si>
    <t>Red-headed Woodpecker</t>
  </si>
  <si>
    <t>Red-bellied Woodpecker</t>
  </si>
  <si>
    <t>Yellow-bellied Sapsucker</t>
  </si>
  <si>
    <t>Downy Woodpecker</t>
  </si>
  <si>
    <t>Hairy Woodpecker</t>
  </si>
  <si>
    <t>Northern Flicker</t>
  </si>
  <si>
    <t>Pileated Woodpecker</t>
  </si>
  <si>
    <t>Eastern Phoebe</t>
  </si>
  <si>
    <t>Blue-headed Vireo</t>
  </si>
  <si>
    <t>Blue Jay</t>
  </si>
  <si>
    <t>American Crow</t>
  </si>
  <si>
    <t>Carolina Chickadee</t>
  </si>
  <si>
    <t>Tufted Titmouse</t>
  </si>
  <si>
    <t>White-breasted Nuthatch</t>
  </si>
  <si>
    <t>Brown-headed Nuthatch</t>
  </si>
  <si>
    <t>Brown Creeper</t>
  </si>
  <si>
    <t>Carolina Wren</t>
  </si>
  <si>
    <t>Winter Wren</t>
  </si>
  <si>
    <t>Golden-crowned Kinglet</t>
  </si>
  <si>
    <t>Ruby-crowned Kinglet</t>
  </si>
  <si>
    <t>Eastern Bluebird</t>
  </si>
  <si>
    <t>Hermit Thrush</t>
  </si>
  <si>
    <t>American Robin</t>
  </si>
  <si>
    <t>Northern Mockingbird</t>
  </si>
  <si>
    <t>Brown Thrasher</t>
  </si>
  <si>
    <t>European Starling</t>
  </si>
  <si>
    <t>Cedar Waxwing</t>
  </si>
  <si>
    <t>Yellow-rumped Warbler</t>
  </si>
  <si>
    <t>Pine Warbler</t>
  </si>
  <si>
    <t>Eastern Towhee</t>
  </si>
  <si>
    <t>Chipping Sparrow</t>
  </si>
  <si>
    <t>Field Sparrow</t>
  </si>
  <si>
    <t>Savannah Sparrow</t>
  </si>
  <si>
    <t>Fox Sparrow</t>
  </si>
  <si>
    <t>Song Sparrow</t>
  </si>
  <si>
    <t>Swamp Sparrow</t>
  </si>
  <si>
    <t>White-throated Sparrow</t>
  </si>
  <si>
    <t>Dark-eyed Junco</t>
  </si>
  <si>
    <t>Red-winged Blackbird</t>
  </si>
  <si>
    <t>Eastern Meadowlark</t>
  </si>
  <si>
    <t>Common Grackle</t>
  </si>
  <si>
    <t>House Finch</t>
  </si>
  <si>
    <t>American Goldfinch</t>
  </si>
  <si>
    <t>Northern Cardinal</t>
  </si>
  <si>
    <t>FIELD PARTIES AND LOCATIONS, JORDAN LAKE, NC, CHRISTMAS BIRD COUNT</t>
  </si>
  <si>
    <t>House Sparrow</t>
  </si>
  <si>
    <t>9S</t>
  </si>
  <si>
    <t>Haw River from US 64</t>
  </si>
  <si>
    <t>Brown-headed Cowbird</t>
  </si>
  <si>
    <t>Jonathan Cantrell</t>
  </si>
  <si>
    <t>Patsy Bailey, Gene Kingsley</t>
  </si>
  <si>
    <t>Lesser Scaup</t>
  </si>
  <si>
    <t>Adam Short</t>
  </si>
  <si>
    <t>Marc Ribaudo</t>
  </si>
  <si>
    <t>14E</t>
  </si>
  <si>
    <t>Shearon Harris--east</t>
  </si>
  <si>
    <t>Nocturnal hours</t>
  </si>
  <si>
    <t>Nocturnal miles</t>
  </si>
  <si>
    <t>Wind:  calm</t>
  </si>
  <si>
    <t>Precipitation:  none</t>
  </si>
  <si>
    <t>Purple Finch</t>
  </si>
  <si>
    <t>Kerry &amp; Trish MacPherson</t>
  </si>
  <si>
    <t>Will Cook</t>
  </si>
  <si>
    <t>Northern Shoveler</t>
  </si>
  <si>
    <t>Palm Warbler</t>
  </si>
  <si>
    <t>Ben &amp; Emily Acker, Loren Hintz, Margaret Vimmerstedt</t>
  </si>
  <si>
    <t>Josh Southern, Sterling Southern</t>
  </si>
  <si>
    <t>Noah Rokoske</t>
  </si>
  <si>
    <t>14W</t>
  </si>
  <si>
    <t>Shearon Harris--west</t>
  </si>
  <si>
    <t>Jordan Lake, NC, Christmas Bird Count, January 5, 2025</t>
  </si>
  <si>
    <t>Temperature:  22F-47F</t>
  </si>
  <si>
    <t>Cloud cover:  clear at dawn, overcast rest of the day</t>
  </si>
  <si>
    <t>Ice: on puddles and small bodies of water</t>
  </si>
  <si>
    <t>Patrick Coin</t>
  </si>
  <si>
    <t>Sharp-shinned Hawk</t>
  </si>
  <si>
    <t>Kathleen Rogers, John Divine, Janet &amp; John Stevens</t>
  </si>
  <si>
    <t>Gray Catbird</t>
  </si>
  <si>
    <t>9N</t>
  </si>
  <si>
    <t>John &amp; Brandy Polo</t>
  </si>
  <si>
    <t>Haw River from US 501</t>
  </si>
  <si>
    <t>Tom Driscoll, Elaine Wittry</t>
  </si>
  <si>
    <t>Red-breasted Merganser</t>
  </si>
  <si>
    <t>Andy Upshaw, Mark Owens, Rouse Wilson</t>
  </si>
  <si>
    <t>Susan Pratt, Marion Pratt</t>
  </si>
  <si>
    <t>Tody Goodwin Rd</t>
  </si>
  <si>
    <t>Roger Shaw, Katherine Elliott, Jennifer Maher</t>
  </si>
  <si>
    <t>Bo Howes</t>
  </si>
  <si>
    <t>Jin Bai</t>
  </si>
  <si>
    <t>14W/22</t>
  </si>
  <si>
    <t>Raven, Common</t>
  </si>
  <si>
    <t>Northern House Wren</t>
  </si>
  <si>
    <t>Orange-crowned Warbler</t>
  </si>
  <si>
    <t>Rick Payne, Bob Lewis, Harry LeGrand, Lori Arent</t>
  </si>
  <si>
    <t>Long-tailed Duck</t>
  </si>
  <si>
    <t>Cathy Rodrigues, Cynthia Henderson, Mimi Saffer</t>
  </si>
  <si>
    <t>Bonsal Road, south side of Little Beaver Creek</t>
  </si>
  <si>
    <t>Barbara Coffman, Kyle Mills, Beth Mancuso</t>
  </si>
  <si>
    <t>Scaup sp</t>
  </si>
  <si>
    <t>Todd Bishop, Bob Roth, Becky Coble</t>
  </si>
  <si>
    <t>Don Pelly, Rhonda Weiss</t>
  </si>
  <si>
    <t>American Herring Gull</t>
  </si>
  <si>
    <t>Caspian Tern</t>
  </si>
  <si>
    <t>American Black Duck</t>
  </si>
  <si>
    <t>Ruby/Golden Kinglet</t>
  </si>
  <si>
    <t>Norm Budnitz, Vern Bothwell</t>
  </si>
  <si>
    <t>Matt Spangler, Mark Montazar</t>
  </si>
  <si>
    <t>Wilderness Island</t>
  </si>
  <si>
    <t>Northern Pintail</t>
  </si>
  <si>
    <t>Green-winged Teal</t>
  </si>
  <si>
    <t>Greater Scaup</t>
  </si>
  <si>
    <t>Fleeta Wilkinson, Alan Avakian</t>
  </si>
  <si>
    <t>Russell Herman, Barbara Beaman, Catherine Berman, Gail Lacy, Leah Hefner</t>
  </si>
  <si>
    <t xml:space="preserve">  v </t>
  </si>
  <si>
    <t xml:space="preserve">Bald Eagle, ad:25  imm:37  unk:3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</si>
</sst>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\ ;\(&quot;$&quot;#,##0\)"/>
    <numFmt numFmtId="165" formatCode="[$-409]mmmm\ d\,\ yyyy;@"/>
  </numFmts>
  <fonts count="1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CG Times"/>
    </font>
    <font>
      <b/>
      <sz val="8"/>
      <name val="CG Times"/>
    </font>
    <font>
      <b/>
      <sz val="12"/>
      <name val="Univers"/>
      <family val="2"/>
    </font>
    <font>
      <sz val="8"/>
      <name val="CG Times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1" applyNumberFormat="0" applyFont="0" applyFill="0" applyAlignment="0" applyProtection="0"/>
  </cellStyleXfs>
  <cellXfs count="58">
    <xf numFmtId="0" fontId="0" fillId="0" borderId="0" xfId="0"/>
    <xf numFmtId="0" fontId="0" fillId="0" borderId="0" xfId="0" applyAlignment="1">
      <alignment horizontal="centerContinuous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0" xfId="0" applyFont="1" applyAlignment="1">
      <alignment horizontal="centerContinuous"/>
    </xf>
    <xf numFmtId="0" fontId="8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5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5" fillId="0" borderId="9" xfId="0" applyFont="1" applyBorder="1"/>
    <xf numFmtId="0" fontId="5" fillId="0" borderId="12" xfId="0" applyFont="1" applyBorder="1"/>
    <xf numFmtId="0" fontId="7" fillId="0" borderId="2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vertical="top" wrapText="1"/>
    </xf>
    <xf numFmtId="0" fontId="0" fillId="0" borderId="0" xfId="0" applyAlignment="1">
      <alignment horizontal="centerContinuous" vertical="top"/>
    </xf>
    <xf numFmtId="0" fontId="0" fillId="0" borderId="0" xfId="0" applyAlignment="1">
      <alignment horizontal="centerContinuous" vertical="top" wrapText="1"/>
    </xf>
    <xf numFmtId="15" fontId="0" fillId="0" borderId="0" xfId="0" applyNumberFormat="1" applyAlignment="1">
      <alignment horizontal="centerContinuous" vertical="top"/>
    </xf>
    <xf numFmtId="0" fontId="9" fillId="0" borderId="19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0" fillId="0" borderId="19" xfId="0" applyBorder="1" applyAlignment="1">
      <alignment horizontal="center" vertical="top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2" fontId="4" fillId="0" borderId="10" xfId="0" applyNumberFormat="1" applyFont="1" applyBorder="1"/>
    <xf numFmtId="2" fontId="4" fillId="0" borderId="15" xfId="0" applyNumberFormat="1" applyFont="1" applyBorder="1"/>
    <xf numFmtId="2" fontId="4" fillId="0" borderId="4" xfId="0" applyNumberFormat="1" applyFont="1" applyBorder="1"/>
    <xf numFmtId="2" fontId="4" fillId="0" borderId="16" xfId="0" applyNumberFormat="1" applyFont="1" applyBorder="1"/>
    <xf numFmtId="2" fontId="4" fillId="0" borderId="13" xfId="0" applyNumberFormat="1" applyFont="1" applyBorder="1"/>
    <xf numFmtId="2" fontId="4" fillId="0" borderId="18" xfId="0" applyNumberFormat="1" applyFont="1" applyBorder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2" fontId="4" fillId="0" borderId="9" xfId="0" applyNumberFormat="1" applyFont="1" applyBorder="1"/>
    <xf numFmtId="0" fontId="8" fillId="0" borderId="0" xfId="0" applyFont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4" fillId="0" borderId="24" xfId="0" applyFont="1" applyBorder="1"/>
    <xf numFmtId="0" fontId="4" fillId="0" borderId="14" xfId="0" applyFont="1" applyBorder="1"/>
    <xf numFmtId="165" fontId="8" fillId="0" borderId="0" xfId="0" applyNumberFormat="1" applyFont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topLeftCell="A9" zoomScale="130" zoomScaleNormal="130" workbookViewId="0">
      <selection activeCell="C17" sqref="C17"/>
    </sheetView>
  </sheetViews>
  <sheetFormatPr defaultRowHeight="12.75"/>
  <cols>
    <col min="1" max="1" width="9.140625" style="26"/>
    <col min="2" max="2" width="30.7109375" style="25" customWidth="1"/>
    <col min="3" max="3" width="48.42578125" style="25" customWidth="1"/>
  </cols>
  <sheetData>
    <row r="1" spans="1:3">
      <c r="A1" s="29" t="s">
        <v>109</v>
      </c>
      <c r="B1" s="30"/>
      <c r="C1" s="30"/>
    </row>
    <row r="2" spans="1:3">
      <c r="A2" s="54">
        <v>45662</v>
      </c>
      <c r="B2" s="55"/>
      <c r="C2" s="55"/>
    </row>
    <row r="3" spans="1:3">
      <c r="A3" s="31"/>
      <c r="B3" s="30"/>
      <c r="C3" s="30"/>
    </row>
    <row r="4" spans="1:3">
      <c r="A4" s="35"/>
      <c r="B4" s="32" t="s">
        <v>17</v>
      </c>
      <c r="C4" s="32" t="s">
        <v>18</v>
      </c>
    </row>
    <row r="5" spans="1:3">
      <c r="A5" s="27">
        <v>1</v>
      </c>
      <c r="B5" s="50" t="s">
        <v>139</v>
      </c>
      <c r="C5" s="28" t="s">
        <v>19</v>
      </c>
    </row>
    <row r="6" spans="1:3" ht="25.5">
      <c r="A6" s="27">
        <v>2</v>
      </c>
      <c r="B6" s="50" t="s">
        <v>162</v>
      </c>
      <c r="C6" s="28" t="s">
        <v>14</v>
      </c>
    </row>
    <row r="7" spans="1:3" ht="25.5">
      <c r="A7" s="27">
        <v>3</v>
      </c>
      <c r="B7" s="50" t="s">
        <v>126</v>
      </c>
      <c r="C7" s="28" t="s">
        <v>15</v>
      </c>
    </row>
    <row r="8" spans="1:3" ht="25.5">
      <c r="A8" s="27">
        <v>4</v>
      </c>
      <c r="B8" s="50" t="s">
        <v>151</v>
      </c>
      <c r="C8" s="28" t="s">
        <v>20</v>
      </c>
    </row>
    <row r="9" spans="1:3" ht="25.5">
      <c r="A9" s="27">
        <v>5</v>
      </c>
      <c r="B9" s="50" t="s">
        <v>130</v>
      </c>
      <c r="C9" s="28" t="s">
        <v>21</v>
      </c>
    </row>
    <row r="10" spans="1:3" ht="25.5">
      <c r="A10" s="27">
        <v>6</v>
      </c>
      <c r="B10" s="50" t="s">
        <v>141</v>
      </c>
      <c r="C10" s="28" t="s">
        <v>22</v>
      </c>
    </row>
    <row r="11" spans="1:3" ht="25.5">
      <c r="A11" s="27">
        <v>7</v>
      </c>
      <c r="B11" s="50" t="s">
        <v>164</v>
      </c>
      <c r="C11" s="28" t="s">
        <v>23</v>
      </c>
    </row>
    <row r="12" spans="1:3">
      <c r="A12" s="27" t="s">
        <v>143</v>
      </c>
      <c r="B12" s="50" t="s">
        <v>144</v>
      </c>
      <c r="C12" s="50" t="s">
        <v>145</v>
      </c>
    </row>
    <row r="13" spans="1:3">
      <c r="A13" s="51" t="s">
        <v>111</v>
      </c>
      <c r="B13" s="50" t="s">
        <v>117</v>
      </c>
      <c r="C13" s="50" t="s">
        <v>112</v>
      </c>
    </row>
    <row r="14" spans="1:3">
      <c r="A14" s="27">
        <v>10</v>
      </c>
      <c r="B14" s="50" t="s">
        <v>152</v>
      </c>
      <c r="C14" s="28" t="s">
        <v>34</v>
      </c>
    </row>
    <row r="15" spans="1:3">
      <c r="A15" s="27">
        <v>11</v>
      </c>
      <c r="B15" s="50" t="s">
        <v>153</v>
      </c>
      <c r="C15" s="28" t="s">
        <v>24</v>
      </c>
    </row>
    <row r="16" spans="1:3">
      <c r="A16" s="27">
        <v>12</v>
      </c>
      <c r="B16" s="50" t="s">
        <v>149</v>
      </c>
      <c r="C16" s="50" t="s">
        <v>150</v>
      </c>
    </row>
    <row r="17" spans="1:3" ht="38.25">
      <c r="A17" s="27">
        <v>13</v>
      </c>
      <c r="B17" s="50" t="s">
        <v>177</v>
      </c>
      <c r="C17" s="28" t="s">
        <v>35</v>
      </c>
    </row>
    <row r="18" spans="1:3">
      <c r="A18" s="51" t="s">
        <v>119</v>
      </c>
      <c r="B18" s="50" t="s">
        <v>114</v>
      </c>
      <c r="C18" s="50" t="s">
        <v>120</v>
      </c>
    </row>
    <row r="19" spans="1:3">
      <c r="A19" s="51" t="s">
        <v>154</v>
      </c>
      <c r="B19" s="50" t="s">
        <v>127</v>
      </c>
      <c r="C19" s="50" t="s">
        <v>134</v>
      </c>
    </row>
    <row r="20" spans="1:3">
      <c r="A20" s="51">
        <v>15</v>
      </c>
      <c r="B20" s="50" t="s">
        <v>176</v>
      </c>
      <c r="C20" s="28" t="s">
        <v>25</v>
      </c>
    </row>
    <row r="21" spans="1:3">
      <c r="A21" s="27">
        <v>16</v>
      </c>
      <c r="B21" s="50" t="s">
        <v>165</v>
      </c>
      <c r="C21" s="28" t="s">
        <v>16</v>
      </c>
    </row>
    <row r="22" spans="1:3">
      <c r="A22" s="27">
        <v>17</v>
      </c>
      <c r="B22" s="50" t="s">
        <v>118</v>
      </c>
      <c r="C22" s="28" t="s">
        <v>26</v>
      </c>
    </row>
    <row r="23" spans="1:3" ht="25.5">
      <c r="A23" s="27">
        <v>18</v>
      </c>
      <c r="B23" s="50" t="s">
        <v>160</v>
      </c>
      <c r="C23" s="28" t="s">
        <v>161</v>
      </c>
    </row>
    <row r="24" spans="1:3">
      <c r="A24" s="27">
        <v>19</v>
      </c>
      <c r="B24" s="50" t="s">
        <v>131</v>
      </c>
      <c r="C24" s="50" t="s">
        <v>27</v>
      </c>
    </row>
    <row r="25" spans="1:3">
      <c r="A25" s="27">
        <v>20</v>
      </c>
      <c r="B25" s="50" t="s">
        <v>115</v>
      </c>
      <c r="C25" s="28" t="s">
        <v>28</v>
      </c>
    </row>
    <row r="26" spans="1:3">
      <c r="A26" s="27">
        <v>21</v>
      </c>
      <c r="B26" s="50" t="s">
        <v>170</v>
      </c>
      <c r="C26" s="28" t="s">
        <v>29</v>
      </c>
    </row>
    <row r="27" spans="1:3" ht="25.5">
      <c r="A27" s="27">
        <v>23</v>
      </c>
      <c r="B27" s="50" t="s">
        <v>158</v>
      </c>
      <c r="C27" s="28" t="s">
        <v>30</v>
      </c>
    </row>
    <row r="28" spans="1:3">
      <c r="A28" s="27">
        <v>24</v>
      </c>
      <c r="B28" s="50" t="s">
        <v>171</v>
      </c>
      <c r="C28" s="28" t="s">
        <v>172</v>
      </c>
    </row>
    <row r="29" spans="1:3">
      <c r="A29" s="27">
        <v>25</v>
      </c>
      <c r="B29" s="50" t="s">
        <v>146</v>
      </c>
      <c r="C29" s="28" t="s">
        <v>31</v>
      </c>
    </row>
    <row r="30" spans="1:3">
      <c r="A30" s="27">
        <v>26</v>
      </c>
      <c r="B30" s="50" t="s">
        <v>132</v>
      </c>
      <c r="C30" s="28" t="s">
        <v>32</v>
      </c>
    </row>
    <row r="31" spans="1:3" ht="25.5">
      <c r="A31" s="27">
        <v>27</v>
      </c>
      <c r="B31" s="50" t="s">
        <v>148</v>
      </c>
      <c r="C31" s="28" t="s">
        <v>33</v>
      </c>
    </row>
    <row r="33" spans="2:3">
      <c r="B33" s="33" t="s">
        <v>36</v>
      </c>
      <c r="C33" s="34"/>
    </row>
    <row r="34" spans="2:3">
      <c r="B34" s="49" t="s">
        <v>136</v>
      </c>
    </row>
    <row r="35" spans="2:3">
      <c r="B35" s="49" t="s">
        <v>123</v>
      </c>
    </row>
    <row r="36" spans="2:3" ht="25.5" customHeight="1">
      <c r="B36" s="56" t="s">
        <v>137</v>
      </c>
      <c r="C36" s="56"/>
    </row>
    <row r="37" spans="2:3">
      <c r="B37" s="56" t="s">
        <v>124</v>
      </c>
      <c r="C37" s="56"/>
    </row>
    <row r="38" spans="2:3" ht="25.5" customHeight="1">
      <c r="B38" s="57" t="s">
        <v>138</v>
      </c>
      <c r="C38" s="57"/>
    </row>
  </sheetData>
  <mergeCells count="4">
    <mergeCell ref="A2:C2"/>
    <mergeCell ref="B37:C37"/>
    <mergeCell ref="B36:C36"/>
    <mergeCell ref="B38:C38"/>
  </mergeCells>
  <phoneticPr fontId="3" type="noConversion"/>
  <pageMargins left="0.75" right="0.75" top="1" bottom="1" header="0.5" footer="0.5"/>
  <pageSetup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15"/>
  <sheetViews>
    <sheetView tabSelected="1" zoomScale="120" zoomScaleNormal="120" workbookViewId="0">
      <pane xSplit="2" ySplit="2" topLeftCell="C73" activePane="bottomRight" state="frozen"/>
      <selection pane="topRight" activeCell="C1" sqref="C1"/>
      <selection pane="bottomLeft" activeCell="A3" sqref="A3"/>
      <selection pane="bottomRight" activeCell="N92" sqref="N92"/>
    </sheetView>
  </sheetViews>
  <sheetFormatPr defaultRowHeight="12.75"/>
  <cols>
    <col min="1" max="1" width="23.7109375" bestFit="1" customWidth="1"/>
    <col min="2" max="2" width="5.85546875" bestFit="1" customWidth="1"/>
    <col min="3" max="3" width="4.140625" customWidth="1"/>
    <col min="4" max="4" width="4" customWidth="1"/>
    <col min="5" max="6" width="5.28515625" bestFit="1" customWidth="1"/>
    <col min="7" max="20" width="4" customWidth="1"/>
    <col min="21" max="21" width="5.28515625" bestFit="1" customWidth="1"/>
    <col min="22" max="22" width="4.28515625" customWidth="1"/>
    <col min="23" max="25" width="4" customWidth="1"/>
    <col min="26" max="26" width="5.28515625" bestFit="1" customWidth="1"/>
    <col min="27" max="27" width="5.28515625" customWidth="1"/>
    <col min="28" max="30" width="4" customWidth="1"/>
    <col min="31" max="31" width="9.7109375" customWidth="1"/>
  </cols>
  <sheetData>
    <row r="1" spans="1:31" ht="15.75">
      <c r="A1" s="8" t="s">
        <v>135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1" ht="13.5" thickBot="1">
      <c r="A2" s="4" t="s">
        <v>0</v>
      </c>
      <c r="B2" s="4" t="s">
        <v>12</v>
      </c>
      <c r="C2" s="4" t="s">
        <v>1</v>
      </c>
      <c r="D2" s="46">
        <v>1</v>
      </c>
      <c r="E2" s="46">
        <v>2</v>
      </c>
      <c r="F2" s="46">
        <v>3</v>
      </c>
      <c r="G2" s="46">
        <v>4</v>
      </c>
      <c r="H2" s="46">
        <v>5</v>
      </c>
      <c r="I2" s="46">
        <v>6</v>
      </c>
      <c r="J2" s="46">
        <v>7</v>
      </c>
      <c r="K2" s="46" t="s">
        <v>143</v>
      </c>
      <c r="L2" s="46" t="s">
        <v>111</v>
      </c>
      <c r="M2" s="46">
        <v>10</v>
      </c>
      <c r="N2" s="46">
        <v>11</v>
      </c>
      <c r="O2" s="46">
        <v>12</v>
      </c>
      <c r="P2" s="46">
        <v>13</v>
      </c>
      <c r="Q2" s="46" t="s">
        <v>119</v>
      </c>
      <c r="R2" s="46" t="s">
        <v>133</v>
      </c>
      <c r="S2" s="46">
        <v>15</v>
      </c>
      <c r="T2" s="47">
        <v>16</v>
      </c>
      <c r="U2" s="46">
        <v>17</v>
      </c>
      <c r="V2" s="46">
        <v>18</v>
      </c>
      <c r="W2" s="46">
        <v>19</v>
      </c>
      <c r="X2" s="46">
        <v>20</v>
      </c>
      <c r="Y2" s="46">
        <v>21</v>
      </c>
      <c r="Z2" s="46">
        <v>23</v>
      </c>
      <c r="AA2" s="46">
        <v>24</v>
      </c>
      <c r="AB2" s="46">
        <v>25</v>
      </c>
      <c r="AC2" s="46">
        <v>26</v>
      </c>
      <c r="AD2" s="46">
        <v>27</v>
      </c>
    </row>
    <row r="3" spans="1:31" ht="14.25" thickTop="1" thickBot="1">
      <c r="A3" s="36" t="s">
        <v>39</v>
      </c>
      <c r="B3" s="14">
        <f t="shared" ref="B3:B32" si="0">SUM(D3:AD3)-C3</f>
        <v>213</v>
      </c>
      <c r="C3" s="37"/>
      <c r="D3" s="38"/>
      <c r="E3" s="38"/>
      <c r="F3" s="38">
        <v>3</v>
      </c>
      <c r="G3" s="38">
        <v>10</v>
      </c>
      <c r="H3" s="38">
        <v>27</v>
      </c>
      <c r="I3" s="38">
        <v>12</v>
      </c>
      <c r="J3" s="38"/>
      <c r="K3" s="38"/>
      <c r="L3" s="38">
        <v>1</v>
      </c>
      <c r="M3" s="38">
        <v>16</v>
      </c>
      <c r="N3" s="38">
        <v>3</v>
      </c>
      <c r="O3" s="38">
        <v>52</v>
      </c>
      <c r="P3" s="38"/>
      <c r="Q3" s="38"/>
      <c r="R3" s="38"/>
      <c r="S3" s="38"/>
      <c r="T3" s="38"/>
      <c r="U3" s="38"/>
      <c r="V3" s="38"/>
      <c r="W3" s="38"/>
      <c r="X3" s="38">
        <v>60</v>
      </c>
      <c r="Y3" s="38"/>
      <c r="Z3" s="38"/>
      <c r="AA3" s="38">
        <v>2</v>
      </c>
      <c r="AB3" s="38">
        <v>27</v>
      </c>
      <c r="AC3" s="38"/>
      <c r="AD3" s="39"/>
      <c r="AE3">
        <f t="shared" ref="AE3:AE13" si="1">IF(B3&gt;0,1,0)</f>
        <v>1</v>
      </c>
    </row>
    <row r="4" spans="1:31" ht="14.25" thickTop="1" thickBot="1">
      <c r="A4" s="5" t="s">
        <v>40</v>
      </c>
      <c r="B4" s="14">
        <f t="shared" si="0"/>
        <v>6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>
        <v>1</v>
      </c>
      <c r="Z4" s="7"/>
      <c r="AA4" s="7">
        <v>5</v>
      </c>
      <c r="AB4" s="7"/>
      <c r="AC4" s="7"/>
      <c r="AD4" s="19"/>
      <c r="AE4">
        <f t="shared" si="1"/>
        <v>1</v>
      </c>
    </row>
    <row r="5" spans="1:31" ht="14.25" thickTop="1" thickBot="1">
      <c r="A5" s="5" t="s">
        <v>128</v>
      </c>
      <c r="B5" s="14">
        <f t="shared" si="0"/>
        <v>10</v>
      </c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v>5</v>
      </c>
      <c r="U5" s="7">
        <v>4</v>
      </c>
      <c r="V5" s="7"/>
      <c r="W5" s="7"/>
      <c r="X5" s="7"/>
      <c r="Y5" s="7"/>
      <c r="Z5" s="7">
        <v>1</v>
      </c>
      <c r="AA5" s="7"/>
      <c r="AB5" s="7"/>
      <c r="AC5" s="7"/>
      <c r="AD5" s="19"/>
      <c r="AE5">
        <f t="shared" si="1"/>
        <v>1</v>
      </c>
    </row>
    <row r="6" spans="1:31" ht="14.25" thickTop="1" thickBot="1">
      <c r="A6" s="5" t="s">
        <v>38</v>
      </c>
      <c r="B6" s="14">
        <f t="shared" si="0"/>
        <v>8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>
        <v>6</v>
      </c>
      <c r="V6" s="7"/>
      <c r="W6" s="7"/>
      <c r="X6" s="7"/>
      <c r="Y6" s="7"/>
      <c r="Z6" s="7">
        <v>2</v>
      </c>
      <c r="AA6" s="7"/>
      <c r="AB6" s="7"/>
      <c r="AC6" s="7"/>
      <c r="AD6" s="19"/>
      <c r="AE6">
        <f t="shared" si="1"/>
        <v>1</v>
      </c>
    </row>
    <row r="7" spans="1:31" s="9" customFormat="1" ht="14.25" thickTop="1" thickBot="1">
      <c r="A7" s="5" t="s">
        <v>10</v>
      </c>
      <c r="B7" s="14">
        <f t="shared" si="0"/>
        <v>101</v>
      </c>
      <c r="C7" s="6"/>
      <c r="D7" s="7"/>
      <c r="E7" s="7"/>
      <c r="F7" s="7">
        <v>20</v>
      </c>
      <c r="G7" s="7">
        <v>8</v>
      </c>
      <c r="H7" s="7"/>
      <c r="I7" s="7">
        <v>28</v>
      </c>
      <c r="J7" s="7">
        <v>5</v>
      </c>
      <c r="K7" s="7"/>
      <c r="L7" s="7"/>
      <c r="M7" s="7"/>
      <c r="N7" s="7"/>
      <c r="O7" s="7">
        <v>7</v>
      </c>
      <c r="P7" s="7"/>
      <c r="Q7" s="7">
        <v>2</v>
      </c>
      <c r="R7" s="7"/>
      <c r="S7" s="7">
        <v>4</v>
      </c>
      <c r="T7" s="7"/>
      <c r="U7" s="7">
        <v>2</v>
      </c>
      <c r="V7" s="7"/>
      <c r="W7" s="7"/>
      <c r="X7" s="7"/>
      <c r="Y7" s="7">
        <v>11</v>
      </c>
      <c r="Z7" s="7">
        <v>5</v>
      </c>
      <c r="AA7" s="7">
        <v>9</v>
      </c>
      <c r="AB7" s="7"/>
      <c r="AC7" s="7"/>
      <c r="AD7" s="19"/>
      <c r="AE7">
        <f t="shared" si="1"/>
        <v>1</v>
      </c>
    </row>
    <row r="8" spans="1:31" s="9" customFormat="1" ht="14.25" thickTop="1" thickBot="1">
      <c r="A8" s="5" t="s">
        <v>168</v>
      </c>
      <c r="B8" s="14">
        <f t="shared" si="0"/>
        <v>3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>
        <v>3</v>
      </c>
      <c r="V8" s="7"/>
      <c r="W8" s="7"/>
      <c r="X8" s="7"/>
      <c r="Y8" s="7"/>
      <c r="Z8" s="7"/>
      <c r="AA8" s="7"/>
      <c r="AB8" s="7"/>
      <c r="AC8" s="7"/>
      <c r="AD8" s="19"/>
      <c r="AE8">
        <f t="shared" si="1"/>
        <v>1</v>
      </c>
    </row>
    <row r="9" spans="1:31" s="9" customFormat="1" ht="14.25" thickTop="1" thickBot="1">
      <c r="A9" s="5" t="s">
        <v>173</v>
      </c>
      <c r="B9" s="14">
        <f t="shared" si="0"/>
        <v>1</v>
      </c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>
        <v>1</v>
      </c>
      <c r="AB9" s="7"/>
      <c r="AC9" s="7"/>
      <c r="AD9" s="19"/>
      <c r="AE9">
        <f t="shared" si="1"/>
        <v>1</v>
      </c>
    </row>
    <row r="10" spans="1:31" s="9" customFormat="1" ht="14.25" thickTop="1" thickBot="1">
      <c r="A10" s="5" t="s">
        <v>174</v>
      </c>
      <c r="B10" s="14">
        <f t="shared" si="0"/>
        <v>1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>
        <v>1</v>
      </c>
      <c r="AB10" s="7"/>
      <c r="AC10" s="7"/>
      <c r="AD10" s="19"/>
      <c r="AE10">
        <f t="shared" si="1"/>
        <v>1</v>
      </c>
    </row>
    <row r="11" spans="1:31" ht="14.25" thickTop="1" thickBot="1">
      <c r="A11" s="5" t="s">
        <v>41</v>
      </c>
      <c r="B11" s="14">
        <f t="shared" si="0"/>
        <v>60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55</v>
      </c>
      <c r="U11" s="7"/>
      <c r="V11" s="7"/>
      <c r="W11" s="7"/>
      <c r="X11" s="7">
        <v>5</v>
      </c>
      <c r="Y11" s="7"/>
      <c r="Z11" s="7"/>
      <c r="AA11" s="7"/>
      <c r="AB11" s="7"/>
      <c r="AC11" s="7"/>
      <c r="AD11" s="19"/>
      <c r="AE11">
        <f t="shared" si="1"/>
        <v>1</v>
      </c>
    </row>
    <row r="12" spans="1:31" ht="14.25" thickTop="1" thickBot="1">
      <c r="A12" s="5" t="s">
        <v>175</v>
      </c>
      <c r="B12" s="14">
        <f t="shared" si="0"/>
        <v>3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>
        <v>3</v>
      </c>
      <c r="AD12" s="19"/>
      <c r="AE12">
        <f t="shared" si="1"/>
        <v>1</v>
      </c>
    </row>
    <row r="13" spans="1:31" ht="14.25" thickTop="1" thickBot="1">
      <c r="A13" s="5" t="s">
        <v>116</v>
      </c>
      <c r="B13" s="14">
        <f t="shared" si="0"/>
        <v>37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>
        <v>11</v>
      </c>
      <c r="V13" s="7"/>
      <c r="W13" s="7"/>
      <c r="X13" s="7"/>
      <c r="Y13" s="7"/>
      <c r="Z13" s="7"/>
      <c r="AA13" s="7"/>
      <c r="AB13" s="7">
        <v>2</v>
      </c>
      <c r="AC13" s="7">
        <v>24</v>
      </c>
      <c r="AD13" s="19"/>
      <c r="AE13">
        <f t="shared" si="1"/>
        <v>1</v>
      </c>
    </row>
    <row r="14" spans="1:31" ht="14.25" thickTop="1" thickBot="1">
      <c r="A14" s="5" t="s">
        <v>163</v>
      </c>
      <c r="B14" s="14">
        <f t="shared" si="0"/>
        <v>14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>
        <v>14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19"/>
    </row>
    <row r="15" spans="1:31" ht="14.25" thickTop="1" thickBot="1">
      <c r="A15" s="5" t="s">
        <v>159</v>
      </c>
      <c r="B15" s="14">
        <f t="shared" si="0"/>
        <v>1</v>
      </c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>
        <v>1</v>
      </c>
      <c r="AA15" s="7"/>
      <c r="AB15" s="7"/>
      <c r="AC15" s="7"/>
      <c r="AD15" s="19"/>
      <c r="AE15">
        <f t="shared" ref="AE15:AE29" si="2">IF(B15&gt;0,1,0)</f>
        <v>1</v>
      </c>
    </row>
    <row r="16" spans="1:31" ht="14.25" thickTop="1" thickBot="1">
      <c r="A16" s="5" t="s">
        <v>37</v>
      </c>
      <c r="B16" s="14">
        <f t="shared" si="0"/>
        <v>63</v>
      </c>
      <c r="C16" s="6"/>
      <c r="D16" s="7"/>
      <c r="E16" s="7"/>
      <c r="F16" s="7"/>
      <c r="G16" s="7">
        <v>17</v>
      </c>
      <c r="H16" s="7"/>
      <c r="I16" s="7"/>
      <c r="J16" s="7"/>
      <c r="K16" s="7"/>
      <c r="L16" s="7">
        <v>6</v>
      </c>
      <c r="M16" s="7"/>
      <c r="N16" s="7"/>
      <c r="O16" s="7"/>
      <c r="P16" s="7"/>
      <c r="Q16" s="7">
        <v>2</v>
      </c>
      <c r="R16" s="7"/>
      <c r="S16" s="7">
        <v>6</v>
      </c>
      <c r="T16" s="7">
        <v>3</v>
      </c>
      <c r="U16" s="7">
        <v>20</v>
      </c>
      <c r="V16" s="7"/>
      <c r="W16" s="7"/>
      <c r="X16" s="7"/>
      <c r="Y16" s="7">
        <v>2</v>
      </c>
      <c r="Z16" s="7">
        <v>7</v>
      </c>
      <c r="AA16" s="7"/>
      <c r="AB16" s="7"/>
      <c r="AC16" s="7"/>
      <c r="AD16" s="19"/>
      <c r="AE16">
        <f t="shared" si="2"/>
        <v>1</v>
      </c>
    </row>
    <row r="17" spans="1:31" ht="14.25" thickTop="1" thickBot="1">
      <c r="A17" s="5" t="s">
        <v>42</v>
      </c>
      <c r="B17" s="14">
        <f t="shared" si="0"/>
        <v>73</v>
      </c>
      <c r="C17" s="6"/>
      <c r="D17" s="7"/>
      <c r="E17" s="7"/>
      <c r="F17" s="7">
        <v>5</v>
      </c>
      <c r="G17" s="7">
        <v>2</v>
      </c>
      <c r="H17" s="7">
        <v>24</v>
      </c>
      <c r="I17" s="7"/>
      <c r="J17" s="7"/>
      <c r="K17" s="7">
        <v>1</v>
      </c>
      <c r="L17" s="7">
        <v>6</v>
      </c>
      <c r="M17" s="7"/>
      <c r="N17" s="7"/>
      <c r="O17" s="7">
        <v>4</v>
      </c>
      <c r="P17" s="7"/>
      <c r="Q17" s="7"/>
      <c r="R17" s="7"/>
      <c r="S17" s="7">
        <v>1</v>
      </c>
      <c r="T17" s="7"/>
      <c r="U17" s="7"/>
      <c r="V17" s="7"/>
      <c r="W17" s="7"/>
      <c r="X17" s="7">
        <v>2</v>
      </c>
      <c r="Y17" s="7">
        <v>12</v>
      </c>
      <c r="Z17" s="7"/>
      <c r="AA17" s="7">
        <v>6</v>
      </c>
      <c r="AB17" s="7">
        <v>4</v>
      </c>
      <c r="AC17" s="7"/>
      <c r="AD17" s="19">
        <v>6</v>
      </c>
      <c r="AE17">
        <f t="shared" si="2"/>
        <v>1</v>
      </c>
    </row>
    <row r="18" spans="1:31" ht="14.25" thickTop="1" thickBot="1">
      <c r="A18" s="5" t="s">
        <v>147</v>
      </c>
      <c r="B18" s="14">
        <f t="shared" si="0"/>
        <v>8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>
        <v>2</v>
      </c>
      <c r="P18" s="7"/>
      <c r="Q18" s="7"/>
      <c r="R18" s="7"/>
      <c r="S18" s="7"/>
      <c r="T18" s="7"/>
      <c r="U18" s="7">
        <v>2</v>
      </c>
      <c r="V18" s="7"/>
      <c r="W18" s="7"/>
      <c r="X18" s="7"/>
      <c r="Y18" s="7"/>
      <c r="Z18" s="7">
        <v>1</v>
      </c>
      <c r="AA18" s="7"/>
      <c r="AB18" s="7">
        <v>3</v>
      </c>
      <c r="AC18" s="7"/>
      <c r="AD18" s="19"/>
      <c r="AE18">
        <f t="shared" si="2"/>
        <v>1</v>
      </c>
    </row>
    <row r="19" spans="1:31" ht="14.25" thickTop="1" thickBot="1">
      <c r="A19" s="5" t="s">
        <v>43</v>
      </c>
      <c r="B19" s="14">
        <f t="shared" si="0"/>
        <v>45</v>
      </c>
      <c r="C19" s="6"/>
      <c r="D19" s="7"/>
      <c r="E19" s="7"/>
      <c r="F19" s="7"/>
      <c r="G19" s="7">
        <v>2</v>
      </c>
      <c r="H19" s="7"/>
      <c r="I19" s="7"/>
      <c r="J19" s="7"/>
      <c r="K19" s="7"/>
      <c r="L19" s="7"/>
      <c r="M19" s="7"/>
      <c r="N19" s="7"/>
      <c r="O19" s="7"/>
      <c r="P19" s="7"/>
      <c r="Q19" s="7">
        <v>34</v>
      </c>
      <c r="R19" s="7"/>
      <c r="S19" s="7">
        <v>3</v>
      </c>
      <c r="T19" s="7"/>
      <c r="U19" s="7">
        <v>1</v>
      </c>
      <c r="V19" s="7"/>
      <c r="W19" s="7"/>
      <c r="X19" s="7"/>
      <c r="Y19" s="7"/>
      <c r="Z19" s="7">
        <v>4</v>
      </c>
      <c r="AA19" s="7">
        <v>1</v>
      </c>
      <c r="AB19" s="7"/>
      <c r="AC19" s="7"/>
      <c r="AD19" s="19"/>
      <c r="AE19">
        <f t="shared" si="2"/>
        <v>1</v>
      </c>
    </row>
    <row r="20" spans="1:31" ht="14.25" thickTop="1" thickBot="1">
      <c r="A20" s="5" t="s">
        <v>44</v>
      </c>
      <c r="B20" s="14">
        <f t="shared" si="0"/>
        <v>11</v>
      </c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v>8</v>
      </c>
      <c r="R20" s="7">
        <v>2</v>
      </c>
      <c r="S20" s="7"/>
      <c r="T20" s="7"/>
      <c r="U20" s="7"/>
      <c r="V20" s="7"/>
      <c r="W20" s="7"/>
      <c r="X20" s="7">
        <v>1</v>
      </c>
      <c r="Y20" s="7"/>
      <c r="Z20" s="7"/>
      <c r="AA20" s="7"/>
      <c r="AB20" s="7"/>
      <c r="AC20" s="7"/>
      <c r="AD20" s="19"/>
      <c r="AE20">
        <f t="shared" si="2"/>
        <v>1</v>
      </c>
    </row>
    <row r="21" spans="1:31" ht="14.25" thickTop="1" thickBot="1">
      <c r="A21" s="5" t="s">
        <v>46</v>
      </c>
      <c r="B21" s="14">
        <f>SUM(D21:AD21)-C21</f>
        <v>99</v>
      </c>
      <c r="C21" s="6"/>
      <c r="D21" s="7"/>
      <c r="E21" s="7"/>
      <c r="F21" s="7">
        <v>2</v>
      </c>
      <c r="G21" s="7">
        <v>6</v>
      </c>
      <c r="H21" s="7">
        <v>1</v>
      </c>
      <c r="I21" s="7"/>
      <c r="J21" s="7"/>
      <c r="K21" s="7"/>
      <c r="L21" s="7"/>
      <c r="M21" s="7"/>
      <c r="N21" s="7"/>
      <c r="O21" s="7"/>
      <c r="P21" s="7"/>
      <c r="Q21" s="7">
        <v>3</v>
      </c>
      <c r="R21" s="7">
        <v>4</v>
      </c>
      <c r="S21" s="7">
        <v>9</v>
      </c>
      <c r="T21" s="7">
        <v>7</v>
      </c>
      <c r="U21" s="7"/>
      <c r="V21" s="7"/>
      <c r="W21" s="7"/>
      <c r="X21" s="7">
        <v>2</v>
      </c>
      <c r="Y21" s="7"/>
      <c r="Z21" s="7">
        <v>55</v>
      </c>
      <c r="AA21" s="7">
        <v>7</v>
      </c>
      <c r="AB21" s="7">
        <v>2</v>
      </c>
      <c r="AC21" s="7">
        <v>1</v>
      </c>
      <c r="AD21" s="19"/>
      <c r="AE21">
        <f>IF(B21&gt;0,1,0)</f>
        <v>1</v>
      </c>
    </row>
    <row r="22" spans="1:31" ht="14.25" thickTop="1" thickBot="1">
      <c r="A22" s="5" t="s">
        <v>47</v>
      </c>
      <c r="B22" s="14">
        <f>SUM(D22:AD22)-C22</f>
        <v>240</v>
      </c>
      <c r="C22" s="6"/>
      <c r="D22" s="7"/>
      <c r="E22" s="7"/>
      <c r="F22" s="7"/>
      <c r="G22" s="7">
        <v>6</v>
      </c>
      <c r="H22" s="7"/>
      <c r="I22" s="7"/>
      <c r="J22" s="7"/>
      <c r="K22" s="7"/>
      <c r="L22" s="7"/>
      <c r="M22" s="7"/>
      <c r="N22" s="7"/>
      <c r="O22" s="7"/>
      <c r="P22" s="7"/>
      <c r="Q22" s="7">
        <v>10</v>
      </c>
      <c r="R22" s="7">
        <v>25</v>
      </c>
      <c r="S22" s="7">
        <v>171</v>
      </c>
      <c r="T22" s="7">
        <v>2</v>
      </c>
      <c r="U22" s="7">
        <v>3</v>
      </c>
      <c r="V22" s="7"/>
      <c r="W22" s="7"/>
      <c r="X22" s="7"/>
      <c r="Y22" s="7"/>
      <c r="Z22" s="7">
        <v>22</v>
      </c>
      <c r="AA22" s="7">
        <v>1</v>
      </c>
      <c r="AB22" s="7"/>
      <c r="AC22" s="7"/>
      <c r="AD22" s="19"/>
      <c r="AE22">
        <f>IF(B22&gt;0,1,0)</f>
        <v>1</v>
      </c>
    </row>
    <row r="23" spans="1:31" ht="14.25" thickTop="1" thickBot="1">
      <c r="A23" s="5" t="s">
        <v>60</v>
      </c>
      <c r="B23" s="14">
        <f t="shared" si="0"/>
        <v>33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>
        <v>12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19">
        <v>21</v>
      </c>
      <c r="AE23">
        <f t="shared" si="2"/>
        <v>1</v>
      </c>
    </row>
    <row r="24" spans="1:31" ht="14.25" thickTop="1" thickBot="1">
      <c r="A24" s="5" t="s">
        <v>61</v>
      </c>
      <c r="B24" s="14">
        <f t="shared" si="0"/>
        <v>185</v>
      </c>
      <c r="C24" s="6"/>
      <c r="D24" s="7"/>
      <c r="E24" s="7">
        <v>3</v>
      </c>
      <c r="F24" s="7"/>
      <c r="G24" s="7"/>
      <c r="H24" s="7">
        <v>2</v>
      </c>
      <c r="I24" s="7"/>
      <c r="J24" s="7">
        <v>8</v>
      </c>
      <c r="K24" s="7"/>
      <c r="L24" s="7"/>
      <c r="M24" s="7">
        <v>24</v>
      </c>
      <c r="N24" s="7"/>
      <c r="O24" s="7">
        <v>2</v>
      </c>
      <c r="P24" s="7">
        <v>20</v>
      </c>
      <c r="Q24" s="7">
        <v>4</v>
      </c>
      <c r="R24" s="7">
        <v>19</v>
      </c>
      <c r="S24" s="7"/>
      <c r="T24" s="7"/>
      <c r="U24" s="7">
        <v>1</v>
      </c>
      <c r="V24" s="7"/>
      <c r="W24" s="7">
        <v>2</v>
      </c>
      <c r="X24" s="7">
        <v>20</v>
      </c>
      <c r="Y24" s="7">
        <v>6</v>
      </c>
      <c r="Z24" s="7">
        <v>1</v>
      </c>
      <c r="AA24" s="7">
        <v>1</v>
      </c>
      <c r="AB24" s="7">
        <v>3</v>
      </c>
      <c r="AC24" s="7">
        <v>34</v>
      </c>
      <c r="AD24" s="19">
        <v>35</v>
      </c>
      <c r="AE24">
        <f t="shared" si="2"/>
        <v>1</v>
      </c>
    </row>
    <row r="25" spans="1:31" ht="14.25" thickTop="1" thickBot="1">
      <c r="A25" s="5" t="s">
        <v>11</v>
      </c>
      <c r="B25" s="14">
        <f t="shared" si="0"/>
        <v>43</v>
      </c>
      <c r="C25" s="6"/>
      <c r="D25" s="7"/>
      <c r="E25" s="7">
        <v>1</v>
      </c>
      <c r="F25" s="7">
        <v>3</v>
      </c>
      <c r="G25" s="7">
        <v>1</v>
      </c>
      <c r="H25" s="7"/>
      <c r="I25" s="7"/>
      <c r="J25" s="7">
        <v>9</v>
      </c>
      <c r="K25" s="7"/>
      <c r="L25" s="7"/>
      <c r="M25" s="7">
        <v>1</v>
      </c>
      <c r="N25" s="7"/>
      <c r="O25" s="7">
        <v>6</v>
      </c>
      <c r="P25" s="7">
        <v>1</v>
      </c>
      <c r="Q25" s="7">
        <v>1</v>
      </c>
      <c r="R25" s="7">
        <v>1</v>
      </c>
      <c r="S25" s="7"/>
      <c r="T25" s="7">
        <v>6</v>
      </c>
      <c r="U25" s="7">
        <v>1</v>
      </c>
      <c r="V25" s="7"/>
      <c r="W25" s="7"/>
      <c r="X25" s="7"/>
      <c r="Y25" s="7"/>
      <c r="Z25" s="7">
        <v>1</v>
      </c>
      <c r="AA25" s="7">
        <v>1</v>
      </c>
      <c r="AB25" s="7">
        <v>3</v>
      </c>
      <c r="AC25" s="7">
        <v>5</v>
      </c>
      <c r="AD25" s="19">
        <v>2</v>
      </c>
      <c r="AE25">
        <f t="shared" si="2"/>
        <v>1</v>
      </c>
    </row>
    <row r="26" spans="1:31" ht="14.25" thickTop="1" thickBot="1">
      <c r="A26" s="5" t="s">
        <v>56</v>
      </c>
      <c r="B26" s="14">
        <f t="shared" si="0"/>
        <v>627</v>
      </c>
      <c r="C26" s="6"/>
      <c r="D26" s="7">
        <v>2</v>
      </c>
      <c r="E26" s="7"/>
      <c r="F26" s="7">
        <v>28</v>
      </c>
      <c r="G26" s="7">
        <v>80</v>
      </c>
      <c r="H26" s="7"/>
      <c r="I26" s="7"/>
      <c r="J26" s="7"/>
      <c r="K26" s="7"/>
      <c r="L26" s="7"/>
      <c r="M26" s="7"/>
      <c r="N26" s="7"/>
      <c r="O26" s="7"/>
      <c r="P26" s="7"/>
      <c r="Q26" s="7">
        <v>3</v>
      </c>
      <c r="R26" s="7">
        <v>20</v>
      </c>
      <c r="S26" s="7">
        <v>150</v>
      </c>
      <c r="T26" s="7">
        <v>4</v>
      </c>
      <c r="U26" s="7">
        <v>190</v>
      </c>
      <c r="V26" s="7"/>
      <c r="W26" s="7">
        <v>7</v>
      </c>
      <c r="X26" s="7"/>
      <c r="Y26" s="7"/>
      <c r="Z26" s="7">
        <v>75</v>
      </c>
      <c r="AA26" s="7">
        <v>30</v>
      </c>
      <c r="AB26" s="7">
        <v>18</v>
      </c>
      <c r="AC26" s="7">
        <v>20</v>
      </c>
      <c r="AD26" s="19"/>
      <c r="AE26">
        <f t="shared" si="2"/>
        <v>1</v>
      </c>
    </row>
    <row r="27" spans="1:31" ht="14.25" thickTop="1" thickBot="1">
      <c r="A27" s="5" t="s">
        <v>57</v>
      </c>
      <c r="B27" s="14">
        <f t="shared" si="0"/>
        <v>25000</v>
      </c>
      <c r="C27" s="6">
        <v>5827</v>
      </c>
      <c r="D27" s="7">
        <v>20</v>
      </c>
      <c r="E27" s="7"/>
      <c r="F27" s="7">
        <v>250</v>
      </c>
      <c r="G27" s="7">
        <v>23</v>
      </c>
      <c r="H27" s="7">
        <v>293</v>
      </c>
      <c r="I27" s="7">
        <v>130</v>
      </c>
      <c r="J27" s="7"/>
      <c r="K27" s="7"/>
      <c r="L27" s="7"/>
      <c r="M27" s="7"/>
      <c r="N27" s="7">
        <v>12</v>
      </c>
      <c r="O27" s="7">
        <v>4000</v>
      </c>
      <c r="P27" s="7"/>
      <c r="Q27" s="7">
        <v>242</v>
      </c>
      <c r="R27" s="7">
        <v>41</v>
      </c>
      <c r="S27" s="7">
        <v>600</v>
      </c>
      <c r="T27" s="7">
        <v>200</v>
      </c>
      <c r="U27" s="7">
        <v>11200</v>
      </c>
      <c r="V27" s="7">
        <v>2503</v>
      </c>
      <c r="W27" s="7">
        <v>178</v>
      </c>
      <c r="X27" s="7">
        <v>177</v>
      </c>
      <c r="Y27" s="7">
        <v>25</v>
      </c>
      <c r="Z27" s="7">
        <v>10000</v>
      </c>
      <c r="AA27" s="7">
        <v>350</v>
      </c>
      <c r="AB27" s="7">
        <v>83</v>
      </c>
      <c r="AC27" s="7">
        <v>500</v>
      </c>
      <c r="AD27" s="19"/>
      <c r="AE27">
        <f t="shared" si="2"/>
        <v>1</v>
      </c>
    </row>
    <row r="28" spans="1:31" ht="14.25" thickTop="1" thickBot="1">
      <c r="A28" s="5" t="s">
        <v>166</v>
      </c>
      <c r="B28" s="14">
        <f t="shared" si="0"/>
        <v>99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>
        <v>1</v>
      </c>
      <c r="R28" s="7"/>
      <c r="S28" s="7"/>
      <c r="T28" s="7">
        <v>1</v>
      </c>
      <c r="U28" s="7">
        <v>70</v>
      </c>
      <c r="V28" s="7"/>
      <c r="W28" s="7"/>
      <c r="X28" s="7"/>
      <c r="Y28" s="7"/>
      <c r="Z28" s="7">
        <v>25</v>
      </c>
      <c r="AA28" s="7"/>
      <c r="AB28" s="7"/>
      <c r="AC28" s="7">
        <v>2</v>
      </c>
      <c r="AD28" s="19"/>
      <c r="AE28">
        <f t="shared" si="2"/>
        <v>1</v>
      </c>
    </row>
    <row r="29" spans="1:31" ht="14.25" thickTop="1" thickBot="1">
      <c r="A29" s="5" t="s">
        <v>58</v>
      </c>
      <c r="B29" s="14">
        <f t="shared" si="0"/>
        <v>2</v>
      </c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>
        <v>1</v>
      </c>
      <c r="V29" s="7"/>
      <c r="W29" s="7"/>
      <c r="X29" s="7"/>
      <c r="Y29" s="7"/>
      <c r="Z29" s="7">
        <v>1</v>
      </c>
      <c r="AA29" s="7"/>
      <c r="AB29" s="7"/>
      <c r="AC29" s="7"/>
      <c r="AD29" s="19"/>
      <c r="AE29">
        <f t="shared" si="2"/>
        <v>1</v>
      </c>
    </row>
    <row r="30" spans="1:31" ht="14.25" thickTop="1" thickBot="1">
      <c r="A30" s="5" t="s">
        <v>59</v>
      </c>
      <c r="B30" s="14">
        <f t="shared" si="0"/>
        <v>101</v>
      </c>
      <c r="C30" s="6"/>
      <c r="D30" s="7"/>
      <c r="E30" s="7">
        <v>1</v>
      </c>
      <c r="F30" s="7"/>
      <c r="G30" s="7"/>
      <c r="H30" s="7"/>
      <c r="I30" s="7"/>
      <c r="J30" s="7">
        <v>50</v>
      </c>
      <c r="K30" s="7"/>
      <c r="L30" s="7"/>
      <c r="M30" s="7"/>
      <c r="N30" s="7"/>
      <c r="O30" s="7"/>
      <c r="P30" s="7">
        <v>50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19"/>
    </row>
    <row r="31" spans="1:31" ht="14.25" thickTop="1" thickBot="1">
      <c r="A31" s="5" t="s">
        <v>167</v>
      </c>
      <c r="B31" s="14">
        <f t="shared" si="0"/>
        <v>1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v>1</v>
      </c>
      <c r="U31" s="7"/>
      <c r="V31" s="7"/>
      <c r="W31" s="7"/>
      <c r="X31" s="7"/>
      <c r="Y31" s="7"/>
      <c r="Z31" s="7"/>
      <c r="AA31" s="7"/>
      <c r="AB31" s="7"/>
      <c r="AC31" s="7"/>
      <c r="AD31" s="19"/>
      <c r="AE31">
        <f t="shared" ref="AE31:AE61" si="3">IF(B31&gt;0,1,0)</f>
        <v>1</v>
      </c>
    </row>
    <row r="32" spans="1:31" ht="14.25" thickTop="1" thickBot="1">
      <c r="A32" s="5" t="s">
        <v>45</v>
      </c>
      <c r="B32" s="14">
        <f t="shared" si="0"/>
        <v>5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>
        <v>2</v>
      </c>
      <c r="V32" s="7"/>
      <c r="W32" s="7"/>
      <c r="X32" s="7"/>
      <c r="Y32" s="7"/>
      <c r="Z32" s="7">
        <v>3</v>
      </c>
      <c r="AA32" s="7"/>
      <c r="AB32" s="7"/>
      <c r="AC32" s="7"/>
      <c r="AD32" s="19"/>
      <c r="AE32">
        <f t="shared" si="3"/>
        <v>1</v>
      </c>
    </row>
    <row r="33" spans="1:31" ht="14.25" thickTop="1" thickBot="1">
      <c r="A33" s="5" t="s">
        <v>48</v>
      </c>
      <c r="B33" s="14">
        <f t="shared" ref="B33:B60" si="4">SUM(D33:AD33)-C33</f>
        <v>6500</v>
      </c>
      <c r="C33" s="6">
        <v>2496</v>
      </c>
      <c r="D33" s="7"/>
      <c r="E33" s="7">
        <v>8</v>
      </c>
      <c r="F33" s="7">
        <v>1400</v>
      </c>
      <c r="G33" s="7">
        <v>90</v>
      </c>
      <c r="H33" s="7">
        <v>142</v>
      </c>
      <c r="I33" s="7"/>
      <c r="J33" s="7"/>
      <c r="K33" s="7"/>
      <c r="L33" s="7"/>
      <c r="M33" s="7"/>
      <c r="N33" s="7"/>
      <c r="O33" s="7">
        <v>10</v>
      </c>
      <c r="P33" s="7">
        <v>2</v>
      </c>
      <c r="Q33" s="7">
        <v>642</v>
      </c>
      <c r="R33" s="7">
        <v>87</v>
      </c>
      <c r="S33" s="7">
        <v>300</v>
      </c>
      <c r="T33" s="7">
        <v>350</v>
      </c>
      <c r="U33" s="7">
        <v>1200</v>
      </c>
      <c r="V33" s="7">
        <v>515</v>
      </c>
      <c r="W33" s="7">
        <v>304</v>
      </c>
      <c r="X33" s="7">
        <v>71</v>
      </c>
      <c r="Y33" s="7"/>
      <c r="Z33" s="7">
        <v>3000</v>
      </c>
      <c r="AA33" s="7">
        <v>380</v>
      </c>
      <c r="AB33" s="7">
        <v>44</v>
      </c>
      <c r="AC33" s="7">
        <v>451</v>
      </c>
      <c r="AD33" s="19"/>
      <c r="AE33">
        <f t="shared" si="3"/>
        <v>1</v>
      </c>
    </row>
    <row r="34" spans="1:31" ht="14.25" thickTop="1" thickBot="1">
      <c r="A34" s="24" t="s">
        <v>49</v>
      </c>
      <c r="B34" s="14">
        <f t="shared" si="4"/>
        <v>205</v>
      </c>
      <c r="C34" s="6">
        <v>33</v>
      </c>
      <c r="D34" s="7">
        <v>3</v>
      </c>
      <c r="E34" s="7">
        <v>2</v>
      </c>
      <c r="F34" s="7">
        <v>17</v>
      </c>
      <c r="G34" s="7">
        <v>53</v>
      </c>
      <c r="H34" s="7">
        <v>7</v>
      </c>
      <c r="I34" s="7">
        <v>2</v>
      </c>
      <c r="J34" s="7"/>
      <c r="K34" s="7">
        <v>3</v>
      </c>
      <c r="L34" s="7">
        <v>1</v>
      </c>
      <c r="M34" s="7"/>
      <c r="N34" s="7"/>
      <c r="O34" s="7">
        <v>5</v>
      </c>
      <c r="P34" s="7">
        <v>3</v>
      </c>
      <c r="Q34" s="7">
        <v>1</v>
      </c>
      <c r="R34" s="7">
        <v>5</v>
      </c>
      <c r="S34" s="7">
        <v>5</v>
      </c>
      <c r="T34" s="7">
        <v>4</v>
      </c>
      <c r="U34" s="7">
        <v>1</v>
      </c>
      <c r="V34" s="7">
        <v>2</v>
      </c>
      <c r="W34" s="7">
        <v>7</v>
      </c>
      <c r="X34" s="7">
        <v>33</v>
      </c>
      <c r="Y34" s="7">
        <v>1</v>
      </c>
      <c r="Z34" s="7">
        <v>10</v>
      </c>
      <c r="AA34" s="7">
        <v>14</v>
      </c>
      <c r="AB34" s="7">
        <v>3</v>
      </c>
      <c r="AC34" s="7">
        <v>55</v>
      </c>
      <c r="AD34" s="19">
        <v>1</v>
      </c>
      <c r="AE34">
        <f t="shared" si="3"/>
        <v>1</v>
      </c>
    </row>
    <row r="35" spans="1:31" ht="14.25" thickTop="1" thickBot="1">
      <c r="A35" s="5" t="s">
        <v>50</v>
      </c>
      <c r="B35" s="14">
        <f t="shared" si="4"/>
        <v>97</v>
      </c>
      <c r="C35" s="6"/>
      <c r="D35" s="7"/>
      <c r="E35" s="7">
        <v>20</v>
      </c>
      <c r="F35" s="7">
        <v>15</v>
      </c>
      <c r="G35" s="7">
        <v>1</v>
      </c>
      <c r="H35" s="7"/>
      <c r="I35" s="7"/>
      <c r="J35" s="7">
        <v>6</v>
      </c>
      <c r="K35" s="7"/>
      <c r="L35" s="7"/>
      <c r="M35" s="7">
        <v>12</v>
      </c>
      <c r="N35" s="7">
        <v>3</v>
      </c>
      <c r="O35" s="7">
        <v>3</v>
      </c>
      <c r="P35" s="7">
        <v>4</v>
      </c>
      <c r="Q35" s="7">
        <v>1</v>
      </c>
      <c r="R35" s="7"/>
      <c r="S35" s="7"/>
      <c r="T35" s="7"/>
      <c r="U35" s="7"/>
      <c r="V35" s="7"/>
      <c r="W35" s="7"/>
      <c r="X35" s="7">
        <v>12</v>
      </c>
      <c r="Y35" s="7">
        <v>1</v>
      </c>
      <c r="Z35" s="7">
        <v>4</v>
      </c>
      <c r="AA35" s="7">
        <v>3</v>
      </c>
      <c r="AB35" s="7">
        <v>2</v>
      </c>
      <c r="AC35" s="7">
        <v>8</v>
      </c>
      <c r="AD35" s="19">
        <v>2</v>
      </c>
      <c r="AE35">
        <f t="shared" si="3"/>
        <v>1</v>
      </c>
    </row>
    <row r="36" spans="1:31" ht="14.25" thickTop="1" thickBot="1">
      <c r="A36" s="5" t="s">
        <v>51</v>
      </c>
      <c r="B36" s="14">
        <f t="shared" si="4"/>
        <v>181</v>
      </c>
      <c r="C36" s="6"/>
      <c r="D36" s="7">
        <v>4</v>
      </c>
      <c r="E36" s="7">
        <v>10</v>
      </c>
      <c r="F36" s="7">
        <v>9</v>
      </c>
      <c r="G36" s="7">
        <v>19</v>
      </c>
      <c r="H36" s="7">
        <v>2</v>
      </c>
      <c r="I36" s="7">
        <v>8</v>
      </c>
      <c r="J36" s="7">
        <v>10</v>
      </c>
      <c r="K36" s="7"/>
      <c r="L36" s="7"/>
      <c r="M36" s="7">
        <v>6</v>
      </c>
      <c r="N36" s="7"/>
      <c r="O36" s="7">
        <v>17</v>
      </c>
      <c r="P36" s="7">
        <v>4</v>
      </c>
      <c r="Q36" s="7">
        <v>6</v>
      </c>
      <c r="R36" s="7">
        <v>6</v>
      </c>
      <c r="S36" s="7">
        <v>3</v>
      </c>
      <c r="T36" s="7">
        <v>2</v>
      </c>
      <c r="U36" s="7">
        <v>1</v>
      </c>
      <c r="V36" s="7">
        <v>5</v>
      </c>
      <c r="W36" s="7">
        <v>2</v>
      </c>
      <c r="X36" s="7">
        <v>33</v>
      </c>
      <c r="Y36" s="7">
        <v>5</v>
      </c>
      <c r="Z36" s="7">
        <v>6</v>
      </c>
      <c r="AA36" s="7">
        <v>1</v>
      </c>
      <c r="AB36" s="7">
        <v>6</v>
      </c>
      <c r="AC36" s="7">
        <v>14</v>
      </c>
      <c r="AD36" s="19">
        <v>2</v>
      </c>
      <c r="AE36">
        <f t="shared" si="3"/>
        <v>1</v>
      </c>
    </row>
    <row r="37" spans="1:31" ht="14.25" thickTop="1" thickBot="1">
      <c r="A37" s="5" t="s">
        <v>140</v>
      </c>
      <c r="B37" s="14">
        <f t="shared" si="4"/>
        <v>2</v>
      </c>
      <c r="C37" s="6"/>
      <c r="D37" s="7"/>
      <c r="E37" s="7"/>
      <c r="F37" s="7">
        <v>1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>
        <v>1</v>
      </c>
      <c r="AA37" s="7"/>
      <c r="AB37" s="7"/>
      <c r="AC37" s="7"/>
      <c r="AD37" s="19"/>
      <c r="AE37">
        <f t="shared" si="3"/>
        <v>1</v>
      </c>
    </row>
    <row r="38" spans="1:31" ht="14.25" thickTop="1" thickBot="1">
      <c r="A38" s="5" t="s">
        <v>52</v>
      </c>
      <c r="B38" s="14">
        <f t="shared" si="4"/>
        <v>2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>
        <v>1</v>
      </c>
      <c r="AA38" s="7"/>
      <c r="AB38" s="7">
        <v>1</v>
      </c>
      <c r="AC38" s="7"/>
      <c r="AD38" s="19"/>
      <c r="AE38">
        <f t="shared" si="3"/>
        <v>1</v>
      </c>
    </row>
    <row r="39" spans="1:31" ht="14.25" thickTop="1" thickBot="1">
      <c r="A39" s="5" t="s">
        <v>179</v>
      </c>
      <c r="B39" s="14">
        <f t="shared" si="4"/>
        <v>65</v>
      </c>
      <c r="C39" s="6">
        <v>3</v>
      </c>
      <c r="D39" s="7"/>
      <c r="E39" s="7">
        <v>2</v>
      </c>
      <c r="F39" s="7"/>
      <c r="G39" s="7">
        <v>7</v>
      </c>
      <c r="H39" s="7">
        <v>6</v>
      </c>
      <c r="I39" s="7"/>
      <c r="J39" s="7"/>
      <c r="K39" s="7">
        <v>2</v>
      </c>
      <c r="L39" s="7">
        <v>1</v>
      </c>
      <c r="M39" s="7"/>
      <c r="N39" s="7"/>
      <c r="O39" s="7">
        <v>2</v>
      </c>
      <c r="P39" s="7">
        <v>5</v>
      </c>
      <c r="Q39" s="7">
        <v>2</v>
      </c>
      <c r="R39" s="7">
        <v>7</v>
      </c>
      <c r="S39" s="7">
        <v>2</v>
      </c>
      <c r="T39" s="7">
        <v>4</v>
      </c>
      <c r="U39" s="7">
        <v>2</v>
      </c>
      <c r="V39" s="7">
        <v>3</v>
      </c>
      <c r="W39" s="7">
        <v>3</v>
      </c>
      <c r="X39" s="7">
        <v>7</v>
      </c>
      <c r="Y39" s="7">
        <v>1</v>
      </c>
      <c r="Z39" s="7">
        <v>1</v>
      </c>
      <c r="AA39" s="7">
        <v>6</v>
      </c>
      <c r="AB39" s="7">
        <v>4</v>
      </c>
      <c r="AC39" s="7">
        <v>1</v>
      </c>
      <c r="AD39" s="19"/>
      <c r="AE39">
        <f t="shared" si="3"/>
        <v>1</v>
      </c>
    </row>
    <row r="40" spans="1:31" ht="14.25" thickTop="1" thickBot="1">
      <c r="A40" s="5" t="s">
        <v>53</v>
      </c>
      <c r="B40" s="14">
        <f t="shared" si="4"/>
        <v>32</v>
      </c>
      <c r="C40" s="6"/>
      <c r="D40" s="7"/>
      <c r="E40" s="7"/>
      <c r="F40" s="7">
        <v>1</v>
      </c>
      <c r="G40" s="7"/>
      <c r="H40" s="7">
        <v>1</v>
      </c>
      <c r="I40" s="7">
        <v>4</v>
      </c>
      <c r="J40" s="7">
        <v>4</v>
      </c>
      <c r="K40" s="7"/>
      <c r="L40" s="7"/>
      <c r="M40" s="7">
        <v>3</v>
      </c>
      <c r="N40" s="7">
        <v>1</v>
      </c>
      <c r="O40" s="7">
        <v>4</v>
      </c>
      <c r="P40" s="7">
        <v>1</v>
      </c>
      <c r="Q40" s="7"/>
      <c r="R40" s="7">
        <v>2</v>
      </c>
      <c r="S40" s="7"/>
      <c r="T40" s="7"/>
      <c r="U40" s="7"/>
      <c r="V40" s="7">
        <v>1</v>
      </c>
      <c r="W40" s="7"/>
      <c r="X40" s="7">
        <v>3</v>
      </c>
      <c r="Y40" s="7">
        <v>3</v>
      </c>
      <c r="Z40" s="7">
        <v>1</v>
      </c>
      <c r="AA40" s="7">
        <v>1</v>
      </c>
      <c r="AB40" s="7">
        <v>0</v>
      </c>
      <c r="AC40" s="7">
        <v>1</v>
      </c>
      <c r="AD40" s="19">
        <v>1</v>
      </c>
      <c r="AE40">
        <f t="shared" si="3"/>
        <v>1</v>
      </c>
    </row>
    <row r="41" spans="1:31" ht="14.25" thickTop="1" thickBot="1">
      <c r="A41" s="5" t="s">
        <v>54</v>
      </c>
      <c r="B41" s="14">
        <f t="shared" si="4"/>
        <v>13</v>
      </c>
      <c r="C41" s="6"/>
      <c r="D41" s="7"/>
      <c r="E41" s="7">
        <v>1</v>
      </c>
      <c r="F41" s="7">
        <v>1</v>
      </c>
      <c r="G41" s="7">
        <v>1</v>
      </c>
      <c r="H41" s="7">
        <v>1</v>
      </c>
      <c r="I41" s="7"/>
      <c r="J41" s="7"/>
      <c r="K41" s="7"/>
      <c r="L41" s="7"/>
      <c r="M41" s="7">
        <v>1</v>
      </c>
      <c r="N41" s="7"/>
      <c r="O41" s="7">
        <v>1</v>
      </c>
      <c r="P41" s="7"/>
      <c r="Q41" s="7">
        <v>1</v>
      </c>
      <c r="R41" s="7"/>
      <c r="S41" s="7"/>
      <c r="T41" s="7"/>
      <c r="U41" s="7"/>
      <c r="V41" s="7"/>
      <c r="W41" s="7"/>
      <c r="X41" s="7">
        <v>1</v>
      </c>
      <c r="Y41" s="7">
        <v>1</v>
      </c>
      <c r="Z41" s="7"/>
      <c r="AA41" s="7"/>
      <c r="AB41" s="7">
        <v>3</v>
      </c>
      <c r="AC41" s="7"/>
      <c r="AD41" s="19">
        <v>1</v>
      </c>
      <c r="AE41">
        <f t="shared" si="3"/>
        <v>1</v>
      </c>
    </row>
    <row r="42" spans="1:31" ht="14.25" thickTop="1" thickBot="1">
      <c r="A42" s="5" t="s">
        <v>62</v>
      </c>
      <c r="B42" s="14">
        <f t="shared" si="4"/>
        <v>3</v>
      </c>
      <c r="C42" s="6"/>
      <c r="D42" s="7"/>
      <c r="E42" s="7"/>
      <c r="F42" s="7"/>
      <c r="G42" s="7">
        <v>1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>
        <v>1</v>
      </c>
      <c r="V42" s="7"/>
      <c r="W42" s="7"/>
      <c r="X42" s="7"/>
      <c r="Y42" s="7"/>
      <c r="Z42" s="7"/>
      <c r="AA42" s="7">
        <v>1</v>
      </c>
      <c r="AB42" s="7"/>
      <c r="AC42" s="7"/>
      <c r="AD42" s="19"/>
      <c r="AE42">
        <f t="shared" si="3"/>
        <v>1</v>
      </c>
    </row>
    <row r="43" spans="1:31" ht="14.25" thickTop="1" thickBot="1">
      <c r="A43" s="5" t="s">
        <v>63</v>
      </c>
      <c r="B43" s="14">
        <f t="shared" si="4"/>
        <v>3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>
        <v>2</v>
      </c>
      <c r="AB43" s="7"/>
      <c r="AC43" s="7"/>
      <c r="AD43" s="19">
        <v>1</v>
      </c>
      <c r="AE43">
        <f t="shared" si="3"/>
        <v>1</v>
      </c>
    </row>
    <row r="44" spans="1:31" ht="14.25" thickTop="1" thickBot="1">
      <c r="A44" s="5" t="s">
        <v>64</v>
      </c>
      <c r="B44" s="14">
        <f t="shared" si="4"/>
        <v>32</v>
      </c>
      <c r="C44" s="6"/>
      <c r="D44" s="7"/>
      <c r="E44" s="7"/>
      <c r="F44" s="7">
        <v>3</v>
      </c>
      <c r="G44" s="7">
        <v>1</v>
      </c>
      <c r="H44" s="7">
        <v>1</v>
      </c>
      <c r="I44" s="7"/>
      <c r="J44" s="7"/>
      <c r="K44" s="7">
        <v>3</v>
      </c>
      <c r="L44" s="7"/>
      <c r="M44" s="7"/>
      <c r="N44" s="7">
        <v>3</v>
      </c>
      <c r="O44" s="7">
        <v>2</v>
      </c>
      <c r="P44" s="7">
        <v>1</v>
      </c>
      <c r="Q44" s="7">
        <v>4</v>
      </c>
      <c r="R44" s="7"/>
      <c r="S44" s="7"/>
      <c r="T44" s="7">
        <v>4</v>
      </c>
      <c r="U44" s="7">
        <v>1</v>
      </c>
      <c r="V44" s="7">
        <v>2</v>
      </c>
      <c r="W44" s="7">
        <v>2</v>
      </c>
      <c r="X44" s="7"/>
      <c r="Y44" s="7">
        <v>1</v>
      </c>
      <c r="Z44" s="7">
        <v>1</v>
      </c>
      <c r="AA44" s="7"/>
      <c r="AB44" s="7"/>
      <c r="AC44" s="7">
        <v>2</v>
      </c>
      <c r="AD44" s="19">
        <v>1</v>
      </c>
      <c r="AE44">
        <f t="shared" si="3"/>
        <v>1</v>
      </c>
    </row>
    <row r="45" spans="1:31" ht="14.25" thickTop="1" thickBot="1">
      <c r="A45" s="5" t="s">
        <v>67</v>
      </c>
      <c r="B45" s="14">
        <f t="shared" si="4"/>
        <v>71</v>
      </c>
      <c r="C45" s="6"/>
      <c r="D45" s="7"/>
      <c r="E45" s="7">
        <v>5</v>
      </c>
      <c r="F45" s="7">
        <v>2</v>
      </c>
      <c r="G45" s="7">
        <v>1</v>
      </c>
      <c r="H45" s="7">
        <v>3</v>
      </c>
      <c r="I45" s="7"/>
      <c r="J45" s="7">
        <v>1</v>
      </c>
      <c r="K45" s="7">
        <v>3</v>
      </c>
      <c r="L45" s="7">
        <v>1</v>
      </c>
      <c r="M45" s="7">
        <v>6</v>
      </c>
      <c r="N45" s="7">
        <v>1</v>
      </c>
      <c r="O45" s="7">
        <v>1</v>
      </c>
      <c r="P45" s="7">
        <v>2</v>
      </c>
      <c r="Q45" s="7">
        <v>1</v>
      </c>
      <c r="R45" s="7">
        <v>1</v>
      </c>
      <c r="S45" s="7">
        <v>4</v>
      </c>
      <c r="T45" s="7">
        <v>3</v>
      </c>
      <c r="U45" s="7">
        <v>4</v>
      </c>
      <c r="V45" s="7">
        <v>4</v>
      </c>
      <c r="W45" s="7">
        <v>6</v>
      </c>
      <c r="X45" s="7">
        <v>3</v>
      </c>
      <c r="Y45" s="7">
        <v>2</v>
      </c>
      <c r="Z45" s="7">
        <v>4</v>
      </c>
      <c r="AA45" s="7">
        <v>6</v>
      </c>
      <c r="AB45" s="7">
        <v>4</v>
      </c>
      <c r="AC45" s="7">
        <v>3</v>
      </c>
      <c r="AD45" s="19"/>
      <c r="AE45">
        <f t="shared" si="3"/>
        <v>1</v>
      </c>
    </row>
    <row r="46" spans="1:31" ht="14.25" thickTop="1" thickBot="1">
      <c r="A46" s="5" t="s">
        <v>65</v>
      </c>
      <c r="B46" s="14">
        <f t="shared" si="4"/>
        <v>42</v>
      </c>
      <c r="C46" s="6"/>
      <c r="D46" s="7"/>
      <c r="E46" s="7"/>
      <c r="F46" s="7"/>
      <c r="G46" s="7">
        <v>9</v>
      </c>
      <c r="H46" s="7">
        <v>1</v>
      </c>
      <c r="I46" s="7"/>
      <c r="J46" s="7"/>
      <c r="K46" s="7"/>
      <c r="L46" s="7"/>
      <c r="M46" s="7"/>
      <c r="N46" s="7">
        <v>1</v>
      </c>
      <c r="O46" s="7">
        <v>2</v>
      </c>
      <c r="P46" s="7">
        <v>1</v>
      </c>
      <c r="Q46" s="7">
        <v>2</v>
      </c>
      <c r="R46" s="7"/>
      <c r="S46" s="7"/>
      <c r="T46" s="7"/>
      <c r="U46" s="7"/>
      <c r="V46" s="7">
        <v>1</v>
      </c>
      <c r="W46" s="7">
        <v>4</v>
      </c>
      <c r="X46" s="7"/>
      <c r="Y46" s="7"/>
      <c r="Z46" s="7">
        <v>3</v>
      </c>
      <c r="AA46" s="7">
        <v>12</v>
      </c>
      <c r="AB46" s="7">
        <v>3</v>
      </c>
      <c r="AC46" s="7">
        <v>3</v>
      </c>
      <c r="AD46" s="19"/>
      <c r="AE46">
        <f t="shared" si="3"/>
        <v>1</v>
      </c>
    </row>
    <row r="47" spans="1:31" ht="14.25" thickTop="1" thickBot="1">
      <c r="A47" s="5" t="s">
        <v>66</v>
      </c>
      <c r="B47" s="14">
        <f t="shared" si="4"/>
        <v>157</v>
      </c>
      <c r="C47" s="6"/>
      <c r="D47" s="7">
        <v>1</v>
      </c>
      <c r="E47" s="7">
        <v>3</v>
      </c>
      <c r="F47" s="7">
        <v>5</v>
      </c>
      <c r="G47" s="7">
        <v>2</v>
      </c>
      <c r="H47" s="7">
        <v>6</v>
      </c>
      <c r="I47" s="7">
        <v>6</v>
      </c>
      <c r="J47" s="7">
        <v>5</v>
      </c>
      <c r="K47" s="7">
        <v>1</v>
      </c>
      <c r="L47" s="7">
        <v>6</v>
      </c>
      <c r="M47" s="7">
        <v>11</v>
      </c>
      <c r="N47" s="7"/>
      <c r="O47" s="7">
        <v>5</v>
      </c>
      <c r="P47" s="7">
        <v>10</v>
      </c>
      <c r="Q47" s="7">
        <v>2</v>
      </c>
      <c r="R47" s="7">
        <v>1</v>
      </c>
      <c r="S47" s="7">
        <v>8</v>
      </c>
      <c r="T47" s="7">
        <v>7</v>
      </c>
      <c r="U47" s="7">
        <v>5</v>
      </c>
      <c r="V47" s="7"/>
      <c r="W47" s="7">
        <v>10</v>
      </c>
      <c r="X47" s="7">
        <v>14</v>
      </c>
      <c r="Y47" s="7">
        <v>6</v>
      </c>
      <c r="Z47" s="7">
        <v>10</v>
      </c>
      <c r="AA47" s="7">
        <v>10</v>
      </c>
      <c r="AB47" s="7">
        <v>8</v>
      </c>
      <c r="AC47" s="7">
        <v>11</v>
      </c>
      <c r="AD47" s="19">
        <v>4</v>
      </c>
      <c r="AE47">
        <f t="shared" si="3"/>
        <v>1</v>
      </c>
    </row>
    <row r="48" spans="1:31" ht="14.25" thickTop="1" thickBot="1">
      <c r="A48" s="5" t="s">
        <v>68</v>
      </c>
      <c r="B48" s="14">
        <f t="shared" si="4"/>
        <v>96</v>
      </c>
      <c r="C48" s="6"/>
      <c r="D48" s="7">
        <v>1</v>
      </c>
      <c r="E48" s="7">
        <v>3</v>
      </c>
      <c r="F48" s="7">
        <v>4</v>
      </c>
      <c r="G48" s="7">
        <v>2</v>
      </c>
      <c r="H48" s="7">
        <v>8</v>
      </c>
      <c r="I48" s="7">
        <v>1</v>
      </c>
      <c r="J48" s="7">
        <v>2</v>
      </c>
      <c r="K48" s="7">
        <v>3</v>
      </c>
      <c r="L48" s="7">
        <v>3</v>
      </c>
      <c r="M48" s="7">
        <v>10</v>
      </c>
      <c r="N48" s="7">
        <v>3</v>
      </c>
      <c r="O48" s="7">
        <v>1</v>
      </c>
      <c r="P48" s="7"/>
      <c r="Q48" s="7">
        <v>5</v>
      </c>
      <c r="R48" s="7">
        <v>7</v>
      </c>
      <c r="S48" s="7">
        <v>3</v>
      </c>
      <c r="T48" s="7">
        <v>4</v>
      </c>
      <c r="U48" s="7">
        <v>3</v>
      </c>
      <c r="V48" s="7">
        <v>1</v>
      </c>
      <c r="W48" s="7">
        <v>5</v>
      </c>
      <c r="X48" s="7">
        <v>5</v>
      </c>
      <c r="Y48" s="7">
        <v>1</v>
      </c>
      <c r="Z48" s="7">
        <v>4</v>
      </c>
      <c r="AA48" s="7">
        <v>6</v>
      </c>
      <c r="AB48" s="7">
        <v>4</v>
      </c>
      <c r="AC48" s="7">
        <v>6</v>
      </c>
      <c r="AD48" s="19">
        <v>1</v>
      </c>
      <c r="AE48">
        <f t="shared" si="3"/>
        <v>1</v>
      </c>
    </row>
    <row r="49" spans="1:31" ht="14.25" thickTop="1" thickBot="1">
      <c r="A49" s="5" t="s">
        <v>69</v>
      </c>
      <c r="B49" s="14">
        <f t="shared" si="4"/>
        <v>29</v>
      </c>
      <c r="C49" s="6"/>
      <c r="D49" s="7"/>
      <c r="E49" s="7"/>
      <c r="F49" s="7"/>
      <c r="G49" s="7"/>
      <c r="H49" s="7"/>
      <c r="I49" s="7"/>
      <c r="J49" s="7">
        <v>1</v>
      </c>
      <c r="K49" s="7">
        <v>3</v>
      </c>
      <c r="L49" s="7"/>
      <c r="M49" s="7">
        <v>3</v>
      </c>
      <c r="N49" s="7"/>
      <c r="O49" s="7"/>
      <c r="P49" s="7">
        <v>1</v>
      </c>
      <c r="Q49" s="7">
        <v>1</v>
      </c>
      <c r="R49" s="7">
        <v>1</v>
      </c>
      <c r="S49" s="7">
        <v>1</v>
      </c>
      <c r="T49" s="7">
        <v>1</v>
      </c>
      <c r="U49" s="7">
        <v>1</v>
      </c>
      <c r="V49" s="7">
        <v>2</v>
      </c>
      <c r="W49" s="7">
        <v>1</v>
      </c>
      <c r="X49" s="7"/>
      <c r="Y49" s="7"/>
      <c r="Z49" s="7">
        <v>3</v>
      </c>
      <c r="AA49" s="7">
        <v>7</v>
      </c>
      <c r="AB49" s="7">
        <v>2</v>
      </c>
      <c r="AC49" s="7">
        <v>1</v>
      </c>
      <c r="AD49" s="19"/>
      <c r="AE49">
        <f t="shared" si="3"/>
        <v>1</v>
      </c>
    </row>
    <row r="50" spans="1:31" ht="14.25" thickTop="1" thickBot="1">
      <c r="A50" s="5" t="s">
        <v>71</v>
      </c>
      <c r="B50" s="14">
        <f t="shared" si="4"/>
        <v>38</v>
      </c>
      <c r="C50" s="6"/>
      <c r="D50" s="7"/>
      <c r="E50" s="7"/>
      <c r="F50" s="7">
        <v>1</v>
      </c>
      <c r="G50" s="7">
        <v>3</v>
      </c>
      <c r="H50" s="7">
        <v>4</v>
      </c>
      <c r="I50" s="7">
        <v>1</v>
      </c>
      <c r="J50" s="7"/>
      <c r="K50" s="7">
        <v>2</v>
      </c>
      <c r="L50" s="7">
        <v>1</v>
      </c>
      <c r="M50" s="7">
        <v>2</v>
      </c>
      <c r="N50" s="7">
        <v>1</v>
      </c>
      <c r="O50" s="7">
        <v>1</v>
      </c>
      <c r="P50" s="7">
        <v>1</v>
      </c>
      <c r="Q50" s="7">
        <v>1</v>
      </c>
      <c r="R50" s="7">
        <v>1</v>
      </c>
      <c r="S50" s="7"/>
      <c r="T50" s="7">
        <v>2</v>
      </c>
      <c r="U50" s="7">
        <v>1</v>
      </c>
      <c r="V50" s="7">
        <v>1</v>
      </c>
      <c r="W50" s="7">
        <v>2</v>
      </c>
      <c r="X50" s="7"/>
      <c r="Y50" s="7"/>
      <c r="Z50" s="7">
        <v>2</v>
      </c>
      <c r="AA50" s="7">
        <v>6</v>
      </c>
      <c r="AB50" s="7">
        <v>1</v>
      </c>
      <c r="AC50" s="7">
        <v>3</v>
      </c>
      <c r="AD50" s="19">
        <v>1</v>
      </c>
      <c r="AE50">
        <f t="shared" si="3"/>
        <v>1</v>
      </c>
    </row>
    <row r="51" spans="1:31" ht="14.25" thickTop="1" thickBot="1">
      <c r="A51" s="5" t="s">
        <v>70</v>
      </c>
      <c r="B51" s="14">
        <f t="shared" si="4"/>
        <v>80</v>
      </c>
      <c r="C51" s="6"/>
      <c r="D51" s="7">
        <v>1</v>
      </c>
      <c r="E51" s="7">
        <v>3</v>
      </c>
      <c r="F51" s="7">
        <v>1</v>
      </c>
      <c r="G51" s="7">
        <v>10</v>
      </c>
      <c r="H51" s="7">
        <v>4</v>
      </c>
      <c r="I51" s="7"/>
      <c r="J51" s="7">
        <v>2</v>
      </c>
      <c r="K51" s="7">
        <v>1</v>
      </c>
      <c r="L51" s="7"/>
      <c r="M51" s="7">
        <v>10</v>
      </c>
      <c r="N51" s="7"/>
      <c r="O51" s="7">
        <v>4</v>
      </c>
      <c r="P51" s="7">
        <v>6</v>
      </c>
      <c r="Q51" s="7"/>
      <c r="R51" s="7">
        <v>1</v>
      </c>
      <c r="S51" s="7">
        <v>1</v>
      </c>
      <c r="T51" s="7">
        <v>1</v>
      </c>
      <c r="U51" s="7"/>
      <c r="V51" s="7">
        <v>2</v>
      </c>
      <c r="W51" s="7">
        <v>2</v>
      </c>
      <c r="X51" s="7">
        <v>4</v>
      </c>
      <c r="Y51" s="7">
        <v>9</v>
      </c>
      <c r="Z51" s="7">
        <v>6</v>
      </c>
      <c r="AA51" s="7">
        <v>1</v>
      </c>
      <c r="AB51" s="7">
        <v>6</v>
      </c>
      <c r="AC51" s="7">
        <v>4</v>
      </c>
      <c r="AD51" s="19">
        <v>1</v>
      </c>
      <c r="AE51">
        <f t="shared" si="3"/>
        <v>1</v>
      </c>
    </row>
    <row r="52" spans="1:31" ht="14.25" thickTop="1" thickBot="1">
      <c r="A52" s="5" t="s">
        <v>55</v>
      </c>
      <c r="B52" s="14">
        <f t="shared" si="4"/>
        <v>5</v>
      </c>
      <c r="C52" s="6"/>
      <c r="D52" s="7"/>
      <c r="E52" s="7"/>
      <c r="F52" s="7"/>
      <c r="G52" s="7"/>
      <c r="H52" s="7"/>
      <c r="I52" s="7"/>
      <c r="J52" s="7"/>
      <c r="K52" s="7"/>
      <c r="L52" s="7"/>
      <c r="M52" s="7">
        <v>1</v>
      </c>
      <c r="N52" s="7"/>
      <c r="O52" s="7"/>
      <c r="P52" s="7"/>
      <c r="Q52" s="7">
        <v>1</v>
      </c>
      <c r="R52" s="7"/>
      <c r="S52" s="7"/>
      <c r="T52" s="7"/>
      <c r="U52" s="7"/>
      <c r="V52" s="7"/>
      <c r="W52" s="7"/>
      <c r="X52" s="7">
        <v>1</v>
      </c>
      <c r="Y52" s="7">
        <v>1</v>
      </c>
      <c r="Z52" s="7"/>
      <c r="AA52" s="7">
        <v>1</v>
      </c>
      <c r="AB52" s="7"/>
      <c r="AC52" s="7"/>
      <c r="AD52" s="19"/>
      <c r="AE52">
        <f t="shared" si="3"/>
        <v>1</v>
      </c>
    </row>
    <row r="53" spans="1:31" ht="14.25" thickTop="1" thickBot="1">
      <c r="A53" s="5" t="s">
        <v>72</v>
      </c>
      <c r="B53" s="14">
        <f t="shared" si="4"/>
        <v>63</v>
      </c>
      <c r="C53" s="6"/>
      <c r="D53" s="7">
        <v>2</v>
      </c>
      <c r="E53" s="7">
        <v>3</v>
      </c>
      <c r="F53" s="7">
        <v>4</v>
      </c>
      <c r="G53" s="7">
        <v>2</v>
      </c>
      <c r="H53" s="7">
        <v>2</v>
      </c>
      <c r="I53" s="7"/>
      <c r="J53" s="7">
        <v>1</v>
      </c>
      <c r="K53" s="7">
        <v>3</v>
      </c>
      <c r="L53" s="7"/>
      <c r="M53" s="7">
        <v>3</v>
      </c>
      <c r="N53" s="7">
        <v>1</v>
      </c>
      <c r="O53" s="7">
        <v>2</v>
      </c>
      <c r="P53" s="7">
        <v>2</v>
      </c>
      <c r="Q53" s="7">
        <v>4</v>
      </c>
      <c r="R53" s="7">
        <v>3</v>
      </c>
      <c r="S53" s="7">
        <v>3</v>
      </c>
      <c r="T53" s="7">
        <v>3</v>
      </c>
      <c r="U53" s="7">
        <v>4</v>
      </c>
      <c r="V53" s="7"/>
      <c r="W53" s="7">
        <v>3</v>
      </c>
      <c r="X53" s="7">
        <v>3</v>
      </c>
      <c r="Y53" s="7">
        <v>2</v>
      </c>
      <c r="Z53" s="7">
        <v>3</v>
      </c>
      <c r="AA53" s="7">
        <v>2</v>
      </c>
      <c r="AB53" s="7">
        <v>3</v>
      </c>
      <c r="AC53" s="7">
        <v>4</v>
      </c>
      <c r="AD53" s="19">
        <v>1</v>
      </c>
      <c r="AE53">
        <f t="shared" si="3"/>
        <v>1</v>
      </c>
    </row>
    <row r="54" spans="1:31" ht="14.25" thickTop="1" thickBot="1">
      <c r="A54" s="5" t="s">
        <v>73</v>
      </c>
      <c r="B54" s="14">
        <f t="shared" si="4"/>
        <v>1</v>
      </c>
      <c r="C54" s="6"/>
      <c r="D54" s="7"/>
      <c r="E54" s="7"/>
      <c r="F54" s="7"/>
      <c r="G54" s="7">
        <v>1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19"/>
      <c r="AE54">
        <f t="shared" si="3"/>
        <v>1</v>
      </c>
    </row>
    <row r="55" spans="1:31" ht="14.25" thickTop="1" thickBot="1">
      <c r="A55" s="5" t="s">
        <v>74</v>
      </c>
      <c r="B55" s="14">
        <f t="shared" si="4"/>
        <v>254</v>
      </c>
      <c r="C55" s="6"/>
      <c r="D55" s="7">
        <v>2</v>
      </c>
      <c r="E55" s="7">
        <v>9</v>
      </c>
      <c r="F55" s="7">
        <v>7</v>
      </c>
      <c r="G55" s="7">
        <v>13</v>
      </c>
      <c r="H55" s="7">
        <v>6</v>
      </c>
      <c r="I55" s="7">
        <v>9</v>
      </c>
      <c r="J55" s="7">
        <v>23</v>
      </c>
      <c r="K55" s="7">
        <v>2</v>
      </c>
      <c r="L55" s="7">
        <v>4</v>
      </c>
      <c r="M55" s="7">
        <v>23</v>
      </c>
      <c r="N55" s="7"/>
      <c r="O55" s="7">
        <v>16</v>
      </c>
      <c r="P55" s="7">
        <v>14</v>
      </c>
      <c r="Q55" s="7">
        <v>4</v>
      </c>
      <c r="R55" s="7">
        <v>6</v>
      </c>
      <c r="S55" s="7"/>
      <c r="T55" s="7">
        <v>2</v>
      </c>
      <c r="U55" s="7">
        <v>3</v>
      </c>
      <c r="V55" s="7">
        <v>3</v>
      </c>
      <c r="W55" s="7">
        <v>11</v>
      </c>
      <c r="X55" s="7">
        <v>14</v>
      </c>
      <c r="Y55" s="7">
        <v>9</v>
      </c>
      <c r="Z55" s="7">
        <v>5</v>
      </c>
      <c r="AA55" s="7">
        <v>15</v>
      </c>
      <c r="AB55" s="7">
        <v>22</v>
      </c>
      <c r="AC55" s="7">
        <v>16</v>
      </c>
      <c r="AD55" s="19">
        <v>16</v>
      </c>
      <c r="AE55">
        <f t="shared" si="3"/>
        <v>1</v>
      </c>
    </row>
    <row r="56" spans="1:31" ht="14.25" thickTop="1" thickBot="1">
      <c r="A56" s="5" t="s">
        <v>75</v>
      </c>
      <c r="B56" s="14">
        <f t="shared" si="4"/>
        <v>426</v>
      </c>
      <c r="C56" s="6"/>
      <c r="D56" s="7">
        <v>4</v>
      </c>
      <c r="E56" s="7">
        <v>5</v>
      </c>
      <c r="F56" s="7">
        <v>36</v>
      </c>
      <c r="G56" s="7">
        <v>7</v>
      </c>
      <c r="H56" s="7">
        <v>12</v>
      </c>
      <c r="I56" s="7">
        <v>12</v>
      </c>
      <c r="J56" s="7">
        <v>33</v>
      </c>
      <c r="K56" s="7">
        <v>3</v>
      </c>
      <c r="L56" s="7">
        <v>1</v>
      </c>
      <c r="M56" s="7">
        <v>51</v>
      </c>
      <c r="N56" s="7">
        <v>1</v>
      </c>
      <c r="O56" s="7">
        <v>14</v>
      </c>
      <c r="P56" s="7">
        <v>16</v>
      </c>
      <c r="Q56" s="7">
        <v>1</v>
      </c>
      <c r="R56" s="7">
        <v>6</v>
      </c>
      <c r="S56" s="7">
        <v>10</v>
      </c>
      <c r="T56" s="7">
        <v>6</v>
      </c>
      <c r="U56" s="7">
        <v>1</v>
      </c>
      <c r="V56" s="7">
        <v>10</v>
      </c>
      <c r="W56" s="7">
        <v>16</v>
      </c>
      <c r="X56" s="7">
        <v>33</v>
      </c>
      <c r="Y56" s="7">
        <v>9</v>
      </c>
      <c r="Z56" s="7">
        <v>24</v>
      </c>
      <c r="AA56" s="7">
        <v>30</v>
      </c>
      <c r="AB56" s="7">
        <v>53</v>
      </c>
      <c r="AC56" s="7">
        <v>20</v>
      </c>
      <c r="AD56" s="19">
        <v>12</v>
      </c>
      <c r="AE56">
        <f t="shared" si="3"/>
        <v>1</v>
      </c>
    </row>
    <row r="57" spans="1:31" ht="14.25" thickTop="1" thickBot="1">
      <c r="A57" s="5" t="s">
        <v>155</v>
      </c>
      <c r="B57" s="14">
        <f t="shared" si="4"/>
        <v>3</v>
      </c>
      <c r="C57" s="6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>
        <v>1</v>
      </c>
      <c r="R57" s="7">
        <v>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19"/>
      <c r="AE57">
        <f t="shared" si="3"/>
        <v>1</v>
      </c>
    </row>
    <row r="58" spans="1:31" ht="14.25" thickTop="1" thickBot="1">
      <c r="A58" s="5" t="s">
        <v>76</v>
      </c>
      <c r="B58" s="14">
        <f t="shared" si="4"/>
        <v>337</v>
      </c>
      <c r="C58" s="6"/>
      <c r="D58" s="7">
        <v>3</v>
      </c>
      <c r="E58" s="7">
        <v>10</v>
      </c>
      <c r="F58" s="7">
        <v>16</v>
      </c>
      <c r="G58" s="7">
        <v>6</v>
      </c>
      <c r="H58" s="7">
        <v>11</v>
      </c>
      <c r="I58" s="7">
        <v>12</v>
      </c>
      <c r="J58" s="7">
        <v>16</v>
      </c>
      <c r="K58" s="7">
        <v>8</v>
      </c>
      <c r="L58" s="7">
        <v>15</v>
      </c>
      <c r="M58" s="7">
        <v>40</v>
      </c>
      <c r="N58" s="7">
        <v>4</v>
      </c>
      <c r="O58" s="7">
        <v>13</v>
      </c>
      <c r="P58" s="7">
        <v>16</v>
      </c>
      <c r="Q58" s="7">
        <v>12</v>
      </c>
      <c r="R58" s="7">
        <v>14</v>
      </c>
      <c r="S58" s="7">
        <v>17</v>
      </c>
      <c r="T58" s="7">
        <v>13</v>
      </c>
      <c r="U58" s="7">
        <v>10</v>
      </c>
      <c r="V58" s="7">
        <v>5</v>
      </c>
      <c r="W58" s="7">
        <v>13</v>
      </c>
      <c r="X58" s="7">
        <v>14</v>
      </c>
      <c r="Y58" s="7">
        <v>7</v>
      </c>
      <c r="Z58" s="7">
        <v>8</v>
      </c>
      <c r="AA58" s="7">
        <v>24</v>
      </c>
      <c r="AB58" s="7">
        <v>7</v>
      </c>
      <c r="AC58" s="7">
        <v>23</v>
      </c>
      <c r="AD58" s="19"/>
      <c r="AE58">
        <f t="shared" si="3"/>
        <v>1</v>
      </c>
    </row>
    <row r="59" spans="1:31" ht="14.25" thickTop="1" thickBot="1">
      <c r="A59" s="5" t="s">
        <v>77</v>
      </c>
      <c r="B59" s="14">
        <f t="shared" si="4"/>
        <v>323</v>
      </c>
      <c r="C59" s="6"/>
      <c r="D59" s="7">
        <v>1</v>
      </c>
      <c r="E59" s="7">
        <v>4</v>
      </c>
      <c r="F59" s="7">
        <v>10</v>
      </c>
      <c r="G59" s="7">
        <v>11</v>
      </c>
      <c r="H59" s="7">
        <v>14</v>
      </c>
      <c r="I59" s="7">
        <v>10</v>
      </c>
      <c r="J59" s="7">
        <v>17</v>
      </c>
      <c r="K59" s="7">
        <v>3</v>
      </c>
      <c r="L59" s="7">
        <v>22</v>
      </c>
      <c r="M59" s="7">
        <v>30</v>
      </c>
      <c r="N59" s="7">
        <v>4</v>
      </c>
      <c r="O59" s="7">
        <v>11</v>
      </c>
      <c r="P59" s="7">
        <v>12</v>
      </c>
      <c r="Q59" s="7">
        <v>8</v>
      </c>
      <c r="R59" s="7">
        <v>2</v>
      </c>
      <c r="S59" s="7">
        <v>13</v>
      </c>
      <c r="T59" s="7">
        <v>15</v>
      </c>
      <c r="U59" s="7">
        <v>13</v>
      </c>
      <c r="V59" s="7">
        <v>3</v>
      </c>
      <c r="W59" s="7">
        <v>12</v>
      </c>
      <c r="X59" s="7">
        <v>16</v>
      </c>
      <c r="Y59" s="7">
        <v>3</v>
      </c>
      <c r="Z59" s="7">
        <v>14</v>
      </c>
      <c r="AA59" s="7">
        <v>38</v>
      </c>
      <c r="AB59" s="7">
        <v>8</v>
      </c>
      <c r="AC59" s="7">
        <v>20</v>
      </c>
      <c r="AD59" s="19">
        <v>9</v>
      </c>
      <c r="AE59">
        <f t="shared" si="3"/>
        <v>1</v>
      </c>
    </row>
    <row r="60" spans="1:31" ht="14.25" thickTop="1" thickBot="1">
      <c r="A60" s="5" t="s">
        <v>84</v>
      </c>
      <c r="B60" s="14">
        <f t="shared" si="4"/>
        <v>214</v>
      </c>
      <c r="C60" s="6"/>
      <c r="D60" s="7">
        <v>2</v>
      </c>
      <c r="E60" s="7">
        <v>5</v>
      </c>
      <c r="F60" s="7">
        <v>2</v>
      </c>
      <c r="G60" s="7">
        <v>8</v>
      </c>
      <c r="H60" s="7">
        <v>19</v>
      </c>
      <c r="I60" s="7">
        <v>1</v>
      </c>
      <c r="J60" s="7">
        <v>2</v>
      </c>
      <c r="K60" s="7">
        <v>8</v>
      </c>
      <c r="L60" s="7">
        <v>3</v>
      </c>
      <c r="M60" s="7">
        <v>11</v>
      </c>
      <c r="N60" s="7">
        <v>3</v>
      </c>
      <c r="O60" s="7">
        <v>2</v>
      </c>
      <c r="P60" s="7">
        <v>4</v>
      </c>
      <c r="Q60" s="7">
        <v>14</v>
      </c>
      <c r="R60" s="7">
        <v>13</v>
      </c>
      <c r="S60" s="7">
        <v>29</v>
      </c>
      <c r="T60" s="7">
        <v>15</v>
      </c>
      <c r="U60" s="7">
        <v>12</v>
      </c>
      <c r="V60" s="7">
        <v>5</v>
      </c>
      <c r="W60" s="7">
        <v>5</v>
      </c>
      <c r="X60" s="7">
        <v>15</v>
      </c>
      <c r="Y60" s="7">
        <v>3</v>
      </c>
      <c r="Z60" s="7">
        <v>17</v>
      </c>
      <c r="AA60" s="7">
        <v>7</v>
      </c>
      <c r="AB60" s="7">
        <v>1</v>
      </c>
      <c r="AC60" s="7">
        <v>6</v>
      </c>
      <c r="AD60" s="19">
        <v>2</v>
      </c>
      <c r="AE60">
        <f t="shared" si="3"/>
        <v>1</v>
      </c>
    </row>
    <row r="61" spans="1:31" ht="14.25" thickTop="1" thickBot="1">
      <c r="A61" s="5" t="s">
        <v>83</v>
      </c>
      <c r="B61" s="14">
        <f t="shared" ref="B61:B89" si="5">SUM(D61:AD61)-C61</f>
        <v>179</v>
      </c>
      <c r="C61" s="6"/>
      <c r="D61" s="7">
        <v>1</v>
      </c>
      <c r="E61" s="7">
        <v>1</v>
      </c>
      <c r="F61" s="7">
        <v>1</v>
      </c>
      <c r="G61" s="7">
        <v>6</v>
      </c>
      <c r="H61" s="7">
        <v>7</v>
      </c>
      <c r="I61" s="7"/>
      <c r="J61" s="7">
        <v>5</v>
      </c>
      <c r="K61" s="7">
        <v>2</v>
      </c>
      <c r="L61" s="7">
        <v>7</v>
      </c>
      <c r="M61" s="7">
        <v>8</v>
      </c>
      <c r="N61" s="7">
        <v>3</v>
      </c>
      <c r="O61" s="7"/>
      <c r="P61" s="7">
        <v>5</v>
      </c>
      <c r="Q61" s="7">
        <v>6</v>
      </c>
      <c r="R61" s="7">
        <v>5</v>
      </c>
      <c r="S61" s="7">
        <v>24</v>
      </c>
      <c r="T61" s="7">
        <v>12</v>
      </c>
      <c r="U61" s="7">
        <v>15</v>
      </c>
      <c r="V61" s="7">
        <v>4</v>
      </c>
      <c r="W61" s="7">
        <v>11</v>
      </c>
      <c r="X61" s="7">
        <v>11</v>
      </c>
      <c r="Y61" s="7">
        <v>5</v>
      </c>
      <c r="Z61" s="7">
        <v>11</v>
      </c>
      <c r="AA61" s="7">
        <v>12</v>
      </c>
      <c r="AB61" s="7"/>
      <c r="AC61" s="7">
        <v>15</v>
      </c>
      <c r="AD61" s="19">
        <v>2</v>
      </c>
      <c r="AE61">
        <f t="shared" si="3"/>
        <v>1</v>
      </c>
    </row>
    <row r="62" spans="1:31" ht="14.25" thickTop="1" thickBot="1">
      <c r="A62" s="5" t="s">
        <v>169</v>
      </c>
      <c r="B62" s="14">
        <f t="shared" si="5"/>
        <v>1</v>
      </c>
      <c r="C62" s="6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>
        <v>1</v>
      </c>
      <c r="Y62" s="7"/>
      <c r="Z62" s="7"/>
      <c r="AA62" s="7"/>
      <c r="AB62" s="7"/>
      <c r="AC62" s="7"/>
      <c r="AD62" s="19"/>
    </row>
    <row r="63" spans="1:31" ht="14.25" thickTop="1" thickBot="1">
      <c r="A63" s="5" t="s">
        <v>78</v>
      </c>
      <c r="B63" s="14">
        <f t="shared" si="5"/>
        <v>72</v>
      </c>
      <c r="C63" s="6"/>
      <c r="D63" s="7"/>
      <c r="E63" s="7">
        <v>2</v>
      </c>
      <c r="F63" s="7">
        <v>3</v>
      </c>
      <c r="G63" s="7">
        <v>2</v>
      </c>
      <c r="H63" s="7">
        <v>2</v>
      </c>
      <c r="I63" s="7">
        <v>1</v>
      </c>
      <c r="J63" s="7">
        <v>7</v>
      </c>
      <c r="K63" s="7">
        <v>2</v>
      </c>
      <c r="L63" s="7"/>
      <c r="M63" s="7">
        <v>2</v>
      </c>
      <c r="N63" s="7">
        <v>3</v>
      </c>
      <c r="O63" s="7">
        <v>5</v>
      </c>
      <c r="P63" s="7">
        <v>6</v>
      </c>
      <c r="Q63" s="7">
        <v>1</v>
      </c>
      <c r="R63" s="7">
        <v>1</v>
      </c>
      <c r="S63" s="7">
        <v>6</v>
      </c>
      <c r="T63" s="7">
        <v>1</v>
      </c>
      <c r="U63" s="7">
        <v>5</v>
      </c>
      <c r="V63" s="7"/>
      <c r="W63" s="7">
        <v>2</v>
      </c>
      <c r="X63" s="7">
        <v>1</v>
      </c>
      <c r="Y63" s="7">
        <v>1</v>
      </c>
      <c r="Z63" s="7">
        <v>7</v>
      </c>
      <c r="AA63" s="7">
        <v>11</v>
      </c>
      <c r="AB63" s="7"/>
      <c r="AC63" s="7">
        <v>1</v>
      </c>
      <c r="AD63" s="19"/>
      <c r="AE63">
        <f t="shared" ref="AE63:AE69" si="6">IF(B63&gt;0,1,0)</f>
        <v>1</v>
      </c>
    </row>
    <row r="64" spans="1:31" ht="14.25" thickTop="1" thickBot="1">
      <c r="A64" s="5" t="s">
        <v>79</v>
      </c>
      <c r="B64" s="14">
        <f t="shared" si="5"/>
        <v>169</v>
      </c>
      <c r="C64" s="6"/>
      <c r="D64" s="7">
        <v>2</v>
      </c>
      <c r="E64" s="7"/>
      <c r="F64" s="7">
        <v>4</v>
      </c>
      <c r="G64" s="7">
        <v>8</v>
      </c>
      <c r="H64" s="7">
        <v>6</v>
      </c>
      <c r="I64" s="7">
        <v>1</v>
      </c>
      <c r="J64" s="7">
        <v>13</v>
      </c>
      <c r="K64" s="7"/>
      <c r="L64" s="7"/>
      <c r="M64" s="7"/>
      <c r="N64" s="7">
        <v>1</v>
      </c>
      <c r="O64" s="7">
        <v>3</v>
      </c>
      <c r="P64" s="7">
        <v>1</v>
      </c>
      <c r="Q64" s="7">
        <v>24</v>
      </c>
      <c r="R64" s="7">
        <v>13</v>
      </c>
      <c r="S64" s="7">
        <v>17</v>
      </c>
      <c r="T64" s="7">
        <v>12</v>
      </c>
      <c r="U64" s="7">
        <v>6</v>
      </c>
      <c r="V64" s="7">
        <v>2</v>
      </c>
      <c r="W64" s="7">
        <v>13</v>
      </c>
      <c r="X64" s="7">
        <v>15</v>
      </c>
      <c r="Y64" s="7"/>
      <c r="Z64" s="7">
        <v>3</v>
      </c>
      <c r="AA64" s="7">
        <v>9</v>
      </c>
      <c r="AB64" s="7">
        <v>7</v>
      </c>
      <c r="AC64" s="7">
        <v>8</v>
      </c>
      <c r="AD64" s="19">
        <v>1</v>
      </c>
      <c r="AE64">
        <f t="shared" si="6"/>
        <v>1</v>
      </c>
    </row>
    <row r="65" spans="1:31" ht="14.25" thickTop="1" thickBot="1">
      <c r="A65" s="5" t="s">
        <v>80</v>
      </c>
      <c r="B65" s="14">
        <f t="shared" si="5"/>
        <v>20</v>
      </c>
      <c r="C65" s="6"/>
      <c r="D65" s="7"/>
      <c r="E65" s="7"/>
      <c r="F65" s="7"/>
      <c r="G65" s="7">
        <v>1</v>
      </c>
      <c r="H65" s="7">
        <v>2</v>
      </c>
      <c r="I65" s="7"/>
      <c r="J65" s="7"/>
      <c r="K65" s="7">
        <v>1</v>
      </c>
      <c r="L65" s="7"/>
      <c r="M65" s="7"/>
      <c r="N65" s="7">
        <v>1</v>
      </c>
      <c r="O65" s="7"/>
      <c r="P65" s="7">
        <v>1</v>
      </c>
      <c r="Q65" s="7"/>
      <c r="R65" s="7">
        <v>1</v>
      </c>
      <c r="S65" s="7"/>
      <c r="T65" s="7"/>
      <c r="U65" s="7">
        <v>2</v>
      </c>
      <c r="V65" s="7">
        <v>1</v>
      </c>
      <c r="W65" s="7">
        <v>1</v>
      </c>
      <c r="X65" s="7"/>
      <c r="Y65" s="7">
        <v>1</v>
      </c>
      <c r="Z65" s="7">
        <v>3</v>
      </c>
      <c r="AA65" s="7"/>
      <c r="AB65" s="7">
        <v>1</v>
      </c>
      <c r="AC65" s="7">
        <v>3</v>
      </c>
      <c r="AD65" s="19">
        <v>1</v>
      </c>
      <c r="AE65">
        <f t="shared" si="6"/>
        <v>1</v>
      </c>
    </row>
    <row r="66" spans="1:31" ht="14.25" thickTop="1" thickBot="1">
      <c r="A66" s="5" t="s">
        <v>156</v>
      </c>
      <c r="B66" s="14">
        <f t="shared" si="5"/>
        <v>3</v>
      </c>
      <c r="C66" s="6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>
        <v>1</v>
      </c>
      <c r="R66" s="7">
        <v>2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19"/>
      <c r="AE66">
        <f t="shared" si="6"/>
        <v>1</v>
      </c>
    </row>
    <row r="67" spans="1:31" ht="14.25" thickTop="1" thickBot="1">
      <c r="A67" s="5" t="s">
        <v>82</v>
      </c>
      <c r="B67" s="14">
        <f t="shared" si="5"/>
        <v>51</v>
      </c>
      <c r="C67" s="6"/>
      <c r="D67" s="7">
        <v>1</v>
      </c>
      <c r="E67" s="7"/>
      <c r="F67" s="7"/>
      <c r="G67" s="7">
        <v>1</v>
      </c>
      <c r="H67" s="7">
        <v>3</v>
      </c>
      <c r="I67" s="7"/>
      <c r="J67" s="7">
        <v>2</v>
      </c>
      <c r="K67" s="7">
        <v>1</v>
      </c>
      <c r="L67" s="7"/>
      <c r="M67" s="7"/>
      <c r="N67" s="7"/>
      <c r="O67" s="7">
        <v>1</v>
      </c>
      <c r="P67" s="7"/>
      <c r="Q67" s="7"/>
      <c r="R67" s="7">
        <v>8</v>
      </c>
      <c r="S67" s="7">
        <v>1</v>
      </c>
      <c r="T67" s="7">
        <v>2</v>
      </c>
      <c r="U67" s="7">
        <v>4</v>
      </c>
      <c r="V67" s="7"/>
      <c r="W67" s="7">
        <v>2</v>
      </c>
      <c r="X67" s="7">
        <v>2</v>
      </c>
      <c r="Y67" s="7"/>
      <c r="Z67" s="7">
        <v>3</v>
      </c>
      <c r="AA67" s="7">
        <v>15</v>
      </c>
      <c r="AB67" s="7">
        <v>1</v>
      </c>
      <c r="AC67" s="7">
        <v>4</v>
      </c>
      <c r="AD67" s="19"/>
      <c r="AE67">
        <f t="shared" si="6"/>
        <v>1</v>
      </c>
    </row>
    <row r="68" spans="1:31" ht="14.25" thickTop="1" thickBot="1">
      <c r="A68" s="5" t="s">
        <v>81</v>
      </c>
      <c r="B68" s="14">
        <f t="shared" si="5"/>
        <v>236</v>
      </c>
      <c r="C68" s="6"/>
      <c r="D68" s="7">
        <v>2</v>
      </c>
      <c r="E68" s="7">
        <v>4</v>
      </c>
      <c r="F68" s="7">
        <v>5</v>
      </c>
      <c r="G68" s="7">
        <v>9</v>
      </c>
      <c r="H68" s="7">
        <v>8</v>
      </c>
      <c r="I68" s="7">
        <v>3</v>
      </c>
      <c r="J68" s="7">
        <v>17</v>
      </c>
      <c r="K68" s="7">
        <v>4</v>
      </c>
      <c r="L68" s="7">
        <v>8</v>
      </c>
      <c r="M68" s="7">
        <v>30</v>
      </c>
      <c r="N68" s="7">
        <v>4</v>
      </c>
      <c r="O68" s="7">
        <v>7</v>
      </c>
      <c r="P68" s="7">
        <v>2</v>
      </c>
      <c r="Q68" s="7">
        <v>9</v>
      </c>
      <c r="R68" s="7">
        <v>5</v>
      </c>
      <c r="S68" s="7">
        <v>13</v>
      </c>
      <c r="T68" s="7">
        <v>10</v>
      </c>
      <c r="U68" s="7">
        <v>7</v>
      </c>
      <c r="V68" s="7">
        <v>2</v>
      </c>
      <c r="W68" s="7">
        <v>9</v>
      </c>
      <c r="X68" s="7">
        <v>16</v>
      </c>
      <c r="Y68" s="7">
        <v>11</v>
      </c>
      <c r="Z68" s="7">
        <v>8</v>
      </c>
      <c r="AA68" s="7">
        <v>14</v>
      </c>
      <c r="AB68" s="7">
        <v>12</v>
      </c>
      <c r="AC68" s="7">
        <v>16</v>
      </c>
      <c r="AD68" s="19">
        <v>1</v>
      </c>
      <c r="AE68">
        <f t="shared" si="6"/>
        <v>1</v>
      </c>
    </row>
    <row r="69" spans="1:31" ht="14.25" thickTop="1" thickBot="1">
      <c r="A69" s="5" t="s">
        <v>90</v>
      </c>
      <c r="B69" s="14">
        <f t="shared" si="5"/>
        <v>76</v>
      </c>
      <c r="C69" s="6"/>
      <c r="D69" s="7"/>
      <c r="E69" s="7">
        <v>1</v>
      </c>
      <c r="F69" s="7"/>
      <c r="G69" s="7">
        <v>1</v>
      </c>
      <c r="H69" s="7"/>
      <c r="I69" s="7"/>
      <c r="J69" s="7">
        <v>35</v>
      </c>
      <c r="K69" s="7"/>
      <c r="L69" s="7"/>
      <c r="M69" s="7">
        <v>20</v>
      </c>
      <c r="N69" s="7">
        <v>2</v>
      </c>
      <c r="O69" s="7">
        <v>10</v>
      </c>
      <c r="P69" s="7">
        <v>1</v>
      </c>
      <c r="Q69" s="7"/>
      <c r="R69" s="7">
        <v>1</v>
      </c>
      <c r="S69" s="7"/>
      <c r="T69" s="7"/>
      <c r="U69" s="7"/>
      <c r="V69" s="7"/>
      <c r="W69" s="7"/>
      <c r="X69" s="7"/>
      <c r="Y69" s="7"/>
      <c r="Z69" s="7"/>
      <c r="AA69" s="7"/>
      <c r="AB69" s="7">
        <v>2</v>
      </c>
      <c r="AC69" s="7">
        <v>3</v>
      </c>
      <c r="AD69" s="19"/>
      <c r="AE69">
        <f t="shared" si="6"/>
        <v>1</v>
      </c>
    </row>
    <row r="70" spans="1:31" ht="14.25" thickTop="1" thickBot="1">
      <c r="A70" s="10" t="s">
        <v>142</v>
      </c>
      <c r="B70" s="14">
        <f t="shared" si="5"/>
        <v>1</v>
      </c>
      <c r="C70" s="11"/>
      <c r="D70" s="12"/>
      <c r="E70" s="12"/>
      <c r="F70" s="12"/>
      <c r="G70" s="12"/>
      <c r="H70" s="12"/>
      <c r="I70" s="12"/>
      <c r="J70" s="12"/>
      <c r="K70" s="12"/>
      <c r="L70" s="12"/>
      <c r="M70" s="12">
        <v>1</v>
      </c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20"/>
      <c r="AE70">
        <f>IF(B69&gt;0,1,0)</f>
        <v>1</v>
      </c>
    </row>
    <row r="71" spans="1:31" ht="14.25" thickTop="1" thickBot="1">
      <c r="A71" s="10" t="s">
        <v>89</v>
      </c>
      <c r="B71" s="14">
        <f t="shared" si="5"/>
        <v>15</v>
      </c>
      <c r="C71" s="11"/>
      <c r="D71" s="12"/>
      <c r="E71" s="12"/>
      <c r="F71" s="12">
        <v>3</v>
      </c>
      <c r="G71" s="12"/>
      <c r="H71" s="12"/>
      <c r="I71" s="12"/>
      <c r="J71" s="12"/>
      <c r="K71" s="12"/>
      <c r="L71" s="12"/>
      <c r="M71" s="12"/>
      <c r="N71" s="12"/>
      <c r="O71" s="12">
        <v>2</v>
      </c>
      <c r="P71" s="12"/>
      <c r="Q71" s="12">
        <v>1</v>
      </c>
      <c r="R71" s="12"/>
      <c r="S71" s="12"/>
      <c r="T71" s="12"/>
      <c r="U71" s="12"/>
      <c r="V71" s="12"/>
      <c r="W71" s="12"/>
      <c r="X71" s="12">
        <v>1</v>
      </c>
      <c r="Y71" s="12">
        <v>2</v>
      </c>
      <c r="Z71" s="12">
        <v>2</v>
      </c>
      <c r="AA71" s="12"/>
      <c r="AB71" s="12">
        <v>1</v>
      </c>
      <c r="AC71" s="12">
        <v>3</v>
      </c>
      <c r="AD71" s="20"/>
      <c r="AE71">
        <f t="shared" ref="AE71:AE98" si="7">IF(B71&gt;0,1,0)</f>
        <v>1</v>
      </c>
    </row>
    <row r="72" spans="1:31" ht="14.25" thickTop="1" thickBot="1">
      <c r="A72" s="5" t="s">
        <v>88</v>
      </c>
      <c r="B72" s="14">
        <f t="shared" si="5"/>
        <v>69</v>
      </c>
      <c r="C72" s="6"/>
      <c r="D72" s="7"/>
      <c r="E72" s="7">
        <v>4</v>
      </c>
      <c r="F72" s="7">
        <v>3</v>
      </c>
      <c r="G72" s="7">
        <v>4</v>
      </c>
      <c r="H72" s="7"/>
      <c r="I72" s="7">
        <v>10</v>
      </c>
      <c r="J72" s="7">
        <v>5</v>
      </c>
      <c r="K72" s="7"/>
      <c r="L72" s="7"/>
      <c r="M72" s="7">
        <v>5</v>
      </c>
      <c r="N72" s="7"/>
      <c r="O72" s="7">
        <v>12</v>
      </c>
      <c r="P72" s="7">
        <v>2</v>
      </c>
      <c r="Q72" s="7">
        <v>2</v>
      </c>
      <c r="R72" s="7"/>
      <c r="S72" s="7"/>
      <c r="T72" s="7"/>
      <c r="U72" s="7"/>
      <c r="V72" s="7"/>
      <c r="W72" s="7"/>
      <c r="X72" s="7">
        <v>2</v>
      </c>
      <c r="Y72" s="7">
        <v>4</v>
      </c>
      <c r="Z72" s="7">
        <v>3</v>
      </c>
      <c r="AA72" s="7"/>
      <c r="AB72" s="7">
        <v>3</v>
      </c>
      <c r="AC72" s="7">
        <v>5</v>
      </c>
      <c r="AD72" s="19">
        <v>5</v>
      </c>
      <c r="AE72">
        <f t="shared" si="7"/>
        <v>1</v>
      </c>
    </row>
    <row r="73" spans="1:31" ht="14.25" thickTop="1" thickBot="1">
      <c r="A73" s="5" t="s">
        <v>85</v>
      </c>
      <c r="B73" s="14">
        <f t="shared" si="5"/>
        <v>214</v>
      </c>
      <c r="C73" s="6"/>
      <c r="D73" s="7">
        <v>7</v>
      </c>
      <c r="E73" s="7">
        <v>8</v>
      </c>
      <c r="F73" s="7">
        <v>5</v>
      </c>
      <c r="G73" s="7">
        <v>13</v>
      </c>
      <c r="H73" s="7">
        <v>4</v>
      </c>
      <c r="I73" s="7">
        <v>7</v>
      </c>
      <c r="J73" s="7">
        <v>20</v>
      </c>
      <c r="K73" s="7">
        <v>7</v>
      </c>
      <c r="L73" s="7"/>
      <c r="M73" s="7">
        <v>20</v>
      </c>
      <c r="N73" s="7">
        <v>1</v>
      </c>
      <c r="O73" s="7">
        <v>13</v>
      </c>
      <c r="P73" s="7">
        <v>9</v>
      </c>
      <c r="Q73" s="7">
        <v>9</v>
      </c>
      <c r="R73" s="7">
        <v>7</v>
      </c>
      <c r="S73" s="7">
        <v>1</v>
      </c>
      <c r="T73" s="7">
        <v>1</v>
      </c>
      <c r="U73" s="7">
        <v>2</v>
      </c>
      <c r="V73" s="7"/>
      <c r="W73" s="7">
        <v>5</v>
      </c>
      <c r="X73" s="7">
        <v>19</v>
      </c>
      <c r="Y73" s="7">
        <v>25</v>
      </c>
      <c r="Z73" s="7">
        <v>10</v>
      </c>
      <c r="AA73" s="7">
        <v>9</v>
      </c>
      <c r="AB73" s="7">
        <v>5</v>
      </c>
      <c r="AC73" s="7">
        <v>5</v>
      </c>
      <c r="AD73" s="19">
        <v>2</v>
      </c>
      <c r="AE73">
        <f t="shared" si="7"/>
        <v>1</v>
      </c>
    </row>
    <row r="74" spans="1:31" ht="14.25" thickTop="1" thickBot="1">
      <c r="A74" s="5" t="s">
        <v>86</v>
      </c>
      <c r="B74" s="14">
        <f t="shared" si="5"/>
        <v>84</v>
      </c>
      <c r="C74" s="6"/>
      <c r="D74" s="7">
        <v>1</v>
      </c>
      <c r="E74" s="7">
        <v>3</v>
      </c>
      <c r="F74" s="7">
        <v>4</v>
      </c>
      <c r="G74" s="7">
        <v>5</v>
      </c>
      <c r="H74" s="7">
        <v>2</v>
      </c>
      <c r="I74" s="7">
        <v>1</v>
      </c>
      <c r="J74" s="7"/>
      <c r="K74" s="7">
        <v>3</v>
      </c>
      <c r="L74" s="7">
        <v>6</v>
      </c>
      <c r="M74" s="7">
        <v>2</v>
      </c>
      <c r="N74" s="7">
        <v>1</v>
      </c>
      <c r="O74" s="7">
        <v>2</v>
      </c>
      <c r="P74" s="7">
        <v>1</v>
      </c>
      <c r="Q74" s="7"/>
      <c r="R74" s="7">
        <v>10</v>
      </c>
      <c r="S74" s="7">
        <v>2</v>
      </c>
      <c r="T74" s="7">
        <v>6</v>
      </c>
      <c r="U74" s="7">
        <v>6</v>
      </c>
      <c r="V74" s="7">
        <v>1</v>
      </c>
      <c r="W74" s="7">
        <v>5</v>
      </c>
      <c r="X74" s="7">
        <v>5</v>
      </c>
      <c r="Y74" s="7">
        <v>1</v>
      </c>
      <c r="Z74" s="7">
        <v>5</v>
      </c>
      <c r="AA74" s="7">
        <v>5</v>
      </c>
      <c r="AB74" s="7">
        <v>2</v>
      </c>
      <c r="AC74" s="7">
        <v>5</v>
      </c>
      <c r="AD74" s="19"/>
      <c r="AE74">
        <f t="shared" si="7"/>
        <v>1</v>
      </c>
    </row>
    <row r="75" spans="1:31" ht="14.25" thickTop="1" thickBot="1">
      <c r="A75" s="5" t="s">
        <v>87</v>
      </c>
      <c r="B75" s="14">
        <f t="shared" si="5"/>
        <v>537</v>
      </c>
      <c r="C75" s="6"/>
      <c r="D75" s="7"/>
      <c r="E75" s="7">
        <v>3</v>
      </c>
      <c r="F75" s="7"/>
      <c r="G75" s="7">
        <v>1</v>
      </c>
      <c r="H75" s="7"/>
      <c r="I75" s="7">
        <v>5</v>
      </c>
      <c r="J75" s="7">
        <v>13</v>
      </c>
      <c r="K75" s="7">
        <v>2</v>
      </c>
      <c r="L75" s="7">
        <v>13</v>
      </c>
      <c r="M75" s="7">
        <v>27</v>
      </c>
      <c r="N75" s="7"/>
      <c r="O75" s="7"/>
      <c r="P75" s="7">
        <v>3</v>
      </c>
      <c r="Q75" s="7">
        <v>8</v>
      </c>
      <c r="R75" s="7">
        <v>3</v>
      </c>
      <c r="S75" s="7"/>
      <c r="T75" s="7">
        <v>1</v>
      </c>
      <c r="U75" s="7"/>
      <c r="V75" s="7"/>
      <c r="W75" s="7">
        <v>5</v>
      </c>
      <c r="X75" s="7">
        <v>166</v>
      </c>
      <c r="Y75" s="7">
        <v>45</v>
      </c>
      <c r="Z75" s="7">
        <v>26</v>
      </c>
      <c r="AA75" s="7">
        <v>1</v>
      </c>
      <c r="AB75" s="7">
        <v>56</v>
      </c>
      <c r="AC75" s="7">
        <v>158</v>
      </c>
      <c r="AD75" s="19">
        <v>1</v>
      </c>
      <c r="AE75">
        <f t="shared" si="7"/>
        <v>1</v>
      </c>
    </row>
    <row r="76" spans="1:31" ht="14.25" thickTop="1" thickBot="1">
      <c r="A76" s="10" t="s">
        <v>91</v>
      </c>
      <c r="B76" s="14">
        <f t="shared" si="5"/>
        <v>27</v>
      </c>
      <c r="C76" s="11"/>
      <c r="D76" s="12"/>
      <c r="E76" s="12"/>
      <c r="F76" s="12"/>
      <c r="G76" s="12"/>
      <c r="H76" s="12"/>
      <c r="I76" s="12"/>
      <c r="J76" s="12">
        <v>1</v>
      </c>
      <c r="K76" s="12">
        <v>4</v>
      </c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>
        <v>6</v>
      </c>
      <c r="Z76" s="12"/>
      <c r="AA76" s="12">
        <v>11</v>
      </c>
      <c r="AB76" s="12"/>
      <c r="AC76" s="12">
        <v>4</v>
      </c>
      <c r="AD76" s="20">
        <v>1</v>
      </c>
      <c r="AE76">
        <f t="shared" si="7"/>
        <v>1</v>
      </c>
    </row>
    <row r="77" spans="1:31" ht="14.25" thickTop="1" thickBot="1">
      <c r="A77" s="10" t="s">
        <v>110</v>
      </c>
      <c r="B77" s="14">
        <f t="shared" si="5"/>
        <v>11</v>
      </c>
      <c r="C77" s="11"/>
      <c r="D77" s="12"/>
      <c r="E77" s="12"/>
      <c r="F77" s="12"/>
      <c r="G77" s="12"/>
      <c r="H77" s="12"/>
      <c r="I77" s="12"/>
      <c r="J77" s="12"/>
      <c r="K77" s="12"/>
      <c r="L77" s="12"/>
      <c r="M77" s="12">
        <v>10</v>
      </c>
      <c r="N77" s="12"/>
      <c r="O77" s="12"/>
      <c r="P77" s="12">
        <v>1</v>
      </c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20"/>
      <c r="AE77">
        <f t="shared" si="7"/>
        <v>1</v>
      </c>
    </row>
    <row r="78" spans="1:31" ht="14.25" thickTop="1" thickBot="1">
      <c r="A78" s="10" t="s">
        <v>106</v>
      </c>
      <c r="B78" s="14">
        <f t="shared" si="5"/>
        <v>60</v>
      </c>
      <c r="C78" s="11"/>
      <c r="D78" s="12"/>
      <c r="E78" s="12">
        <v>1</v>
      </c>
      <c r="F78" s="12">
        <v>1</v>
      </c>
      <c r="G78" s="12">
        <v>2</v>
      </c>
      <c r="H78" s="12"/>
      <c r="I78" s="12">
        <v>16</v>
      </c>
      <c r="J78" s="12">
        <v>10</v>
      </c>
      <c r="K78" s="12">
        <v>2</v>
      </c>
      <c r="L78" s="12"/>
      <c r="M78" s="12"/>
      <c r="N78" s="12"/>
      <c r="O78" s="12"/>
      <c r="P78" s="12">
        <v>1</v>
      </c>
      <c r="Q78" s="12">
        <v>8</v>
      </c>
      <c r="R78" s="12"/>
      <c r="S78" s="12"/>
      <c r="T78" s="12">
        <v>2</v>
      </c>
      <c r="U78" s="12">
        <v>4</v>
      </c>
      <c r="V78" s="12"/>
      <c r="W78" s="12">
        <v>1</v>
      </c>
      <c r="X78" s="12">
        <v>1</v>
      </c>
      <c r="Y78" s="12">
        <v>1</v>
      </c>
      <c r="Z78" s="12">
        <v>2</v>
      </c>
      <c r="AA78" s="12"/>
      <c r="AB78" s="12">
        <v>5</v>
      </c>
      <c r="AC78" s="12">
        <v>3</v>
      </c>
      <c r="AD78" s="20"/>
      <c r="AE78">
        <f t="shared" si="7"/>
        <v>1</v>
      </c>
    </row>
    <row r="79" spans="1:31" ht="14.25" thickTop="1" thickBot="1">
      <c r="A79" s="10" t="s">
        <v>125</v>
      </c>
      <c r="B79" s="14">
        <f t="shared" si="5"/>
        <v>11</v>
      </c>
      <c r="C79" s="11"/>
      <c r="D79" s="12"/>
      <c r="E79" s="12"/>
      <c r="F79" s="12">
        <v>6</v>
      </c>
      <c r="G79" s="12">
        <v>1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v>1</v>
      </c>
      <c r="S79" s="12"/>
      <c r="T79" s="12"/>
      <c r="U79" s="12"/>
      <c r="V79" s="12"/>
      <c r="W79" s="12"/>
      <c r="X79" s="12"/>
      <c r="Y79" s="12"/>
      <c r="Z79" s="12"/>
      <c r="AA79" s="12">
        <v>1</v>
      </c>
      <c r="AB79" s="12">
        <v>1</v>
      </c>
      <c r="AC79" s="12">
        <v>1</v>
      </c>
      <c r="AD79" s="20"/>
      <c r="AE79">
        <f t="shared" si="7"/>
        <v>1</v>
      </c>
    </row>
    <row r="80" spans="1:31" ht="14.25" thickTop="1" thickBot="1">
      <c r="A80" s="10" t="s">
        <v>107</v>
      </c>
      <c r="B80" s="14">
        <f t="shared" si="5"/>
        <v>78</v>
      </c>
      <c r="C80" s="11"/>
      <c r="D80" s="12"/>
      <c r="E80" s="12">
        <v>4</v>
      </c>
      <c r="F80" s="12"/>
      <c r="G80" s="12">
        <v>4</v>
      </c>
      <c r="H80" s="12"/>
      <c r="I80" s="12"/>
      <c r="J80" s="12">
        <v>4</v>
      </c>
      <c r="K80" s="12">
        <v>4</v>
      </c>
      <c r="L80" s="12"/>
      <c r="M80" s="12"/>
      <c r="N80" s="12">
        <v>2</v>
      </c>
      <c r="O80" s="12">
        <v>2</v>
      </c>
      <c r="P80" s="12"/>
      <c r="Q80" s="12">
        <v>3</v>
      </c>
      <c r="R80" s="12">
        <v>1</v>
      </c>
      <c r="S80" s="12"/>
      <c r="T80" s="12">
        <v>4</v>
      </c>
      <c r="U80" s="12">
        <v>1</v>
      </c>
      <c r="V80" s="12"/>
      <c r="W80" s="12">
        <v>5</v>
      </c>
      <c r="X80" s="12">
        <v>26</v>
      </c>
      <c r="Y80" s="12">
        <v>2</v>
      </c>
      <c r="Z80" s="12">
        <v>1</v>
      </c>
      <c r="AA80" s="12">
        <v>5</v>
      </c>
      <c r="AB80" s="12"/>
      <c r="AC80" s="12">
        <v>10</v>
      </c>
      <c r="AD80" s="20"/>
      <c r="AE80">
        <f t="shared" si="7"/>
        <v>1</v>
      </c>
    </row>
    <row r="81" spans="1:31" ht="14.25" thickTop="1" thickBot="1">
      <c r="A81" s="10" t="s">
        <v>95</v>
      </c>
      <c r="B81" s="14">
        <f t="shared" si="5"/>
        <v>600</v>
      </c>
      <c r="C81" s="11"/>
      <c r="D81" s="12"/>
      <c r="E81" s="12">
        <v>2</v>
      </c>
      <c r="F81" s="12">
        <v>12</v>
      </c>
      <c r="G81" s="12">
        <v>115</v>
      </c>
      <c r="H81" s="12">
        <v>7</v>
      </c>
      <c r="I81" s="12"/>
      <c r="J81" s="12">
        <v>2</v>
      </c>
      <c r="K81" s="12"/>
      <c r="L81" s="12"/>
      <c r="M81" s="12"/>
      <c r="N81" s="12"/>
      <c r="O81" s="12">
        <v>61</v>
      </c>
      <c r="P81" s="12">
        <v>8</v>
      </c>
      <c r="Q81" s="12">
        <v>18</v>
      </c>
      <c r="R81" s="12"/>
      <c r="S81" s="12"/>
      <c r="T81" s="12">
        <v>1</v>
      </c>
      <c r="U81" s="12"/>
      <c r="V81" s="12"/>
      <c r="W81" s="12"/>
      <c r="X81" s="12">
        <v>20</v>
      </c>
      <c r="Y81" s="12">
        <v>75</v>
      </c>
      <c r="Z81" s="12">
        <v>72</v>
      </c>
      <c r="AA81" s="12">
        <v>4</v>
      </c>
      <c r="AB81" s="12">
        <v>20</v>
      </c>
      <c r="AC81" s="12">
        <v>183</v>
      </c>
      <c r="AD81" s="20"/>
      <c r="AE81">
        <f t="shared" si="7"/>
        <v>1</v>
      </c>
    </row>
    <row r="82" spans="1:31" ht="14.25" thickTop="1" thickBot="1">
      <c r="A82" s="10" t="s">
        <v>96</v>
      </c>
      <c r="B82" s="14">
        <f t="shared" si="5"/>
        <v>52</v>
      </c>
      <c r="C82" s="11"/>
      <c r="D82" s="12">
        <v>2</v>
      </c>
      <c r="E82" s="12">
        <v>1</v>
      </c>
      <c r="F82" s="12"/>
      <c r="G82" s="12">
        <v>2</v>
      </c>
      <c r="H82" s="12">
        <v>5</v>
      </c>
      <c r="I82" s="12"/>
      <c r="J82" s="12"/>
      <c r="K82" s="12"/>
      <c r="L82" s="12"/>
      <c r="M82" s="12"/>
      <c r="N82" s="12"/>
      <c r="O82" s="12"/>
      <c r="P82" s="12"/>
      <c r="Q82" s="12">
        <v>4</v>
      </c>
      <c r="R82" s="12">
        <v>22</v>
      </c>
      <c r="S82" s="12"/>
      <c r="T82" s="12"/>
      <c r="U82" s="12"/>
      <c r="V82" s="12"/>
      <c r="W82" s="12"/>
      <c r="X82" s="12"/>
      <c r="Y82" s="12"/>
      <c r="Z82" s="12">
        <v>1</v>
      </c>
      <c r="AA82" s="12"/>
      <c r="AB82" s="12"/>
      <c r="AC82" s="12">
        <v>14</v>
      </c>
      <c r="AD82" s="20">
        <v>1</v>
      </c>
      <c r="AE82">
        <f t="shared" si="7"/>
        <v>1</v>
      </c>
    </row>
    <row r="83" spans="1:31" ht="14.25" thickTop="1" thickBot="1">
      <c r="A83" s="10" t="s">
        <v>98</v>
      </c>
      <c r="B83" s="14">
        <f t="shared" si="5"/>
        <v>42</v>
      </c>
      <c r="C83" s="11"/>
      <c r="D83" s="12"/>
      <c r="E83" s="12">
        <v>4</v>
      </c>
      <c r="F83" s="12">
        <v>3</v>
      </c>
      <c r="G83" s="12">
        <v>2</v>
      </c>
      <c r="H83" s="12">
        <v>2</v>
      </c>
      <c r="I83" s="12"/>
      <c r="J83" s="12"/>
      <c r="K83" s="12"/>
      <c r="L83" s="12"/>
      <c r="M83" s="12">
        <v>1</v>
      </c>
      <c r="N83" s="12"/>
      <c r="O83" s="12">
        <v>2</v>
      </c>
      <c r="P83" s="12"/>
      <c r="Q83" s="12">
        <v>1</v>
      </c>
      <c r="R83" s="12">
        <v>12</v>
      </c>
      <c r="S83" s="12"/>
      <c r="T83" s="12"/>
      <c r="U83" s="12">
        <v>1</v>
      </c>
      <c r="V83" s="12">
        <v>2</v>
      </c>
      <c r="W83" s="12">
        <v>3</v>
      </c>
      <c r="X83" s="12"/>
      <c r="Y83" s="12"/>
      <c r="Z83" s="12"/>
      <c r="AA83" s="12"/>
      <c r="AB83" s="12">
        <v>3</v>
      </c>
      <c r="AC83" s="12">
        <v>6</v>
      </c>
      <c r="AD83" s="20"/>
      <c r="AE83">
        <f t="shared" si="7"/>
        <v>1</v>
      </c>
    </row>
    <row r="84" spans="1:31" ht="14.25" thickTop="1" thickBot="1">
      <c r="A84" s="10" t="s">
        <v>102</v>
      </c>
      <c r="B84" s="14">
        <f t="shared" si="5"/>
        <v>860</v>
      </c>
      <c r="C84" s="11"/>
      <c r="D84" s="12">
        <v>5</v>
      </c>
      <c r="E84" s="12">
        <v>38</v>
      </c>
      <c r="F84" s="12">
        <v>61</v>
      </c>
      <c r="G84" s="12">
        <v>81</v>
      </c>
      <c r="H84" s="12">
        <v>4</v>
      </c>
      <c r="I84" s="12">
        <v>13</v>
      </c>
      <c r="J84" s="12">
        <v>2</v>
      </c>
      <c r="K84" s="12">
        <v>2</v>
      </c>
      <c r="L84" s="12"/>
      <c r="M84" s="12">
        <v>26</v>
      </c>
      <c r="N84" s="12">
        <v>6</v>
      </c>
      <c r="O84" s="12">
        <v>73</v>
      </c>
      <c r="P84" s="12">
        <v>51</v>
      </c>
      <c r="Q84" s="12">
        <v>22</v>
      </c>
      <c r="R84" s="12">
        <v>27</v>
      </c>
      <c r="S84" s="12">
        <v>4</v>
      </c>
      <c r="T84" s="12">
        <v>25</v>
      </c>
      <c r="U84" s="12">
        <v>91</v>
      </c>
      <c r="V84" s="12"/>
      <c r="W84" s="12">
        <v>20</v>
      </c>
      <c r="X84" s="12">
        <v>16</v>
      </c>
      <c r="Y84" s="12">
        <v>37</v>
      </c>
      <c r="Z84" s="12">
        <v>48</v>
      </c>
      <c r="AA84" s="12">
        <v>55</v>
      </c>
      <c r="AB84" s="12">
        <v>55</v>
      </c>
      <c r="AC84" s="12">
        <v>51</v>
      </c>
      <c r="AD84" s="20">
        <v>47</v>
      </c>
      <c r="AE84">
        <f t="shared" si="7"/>
        <v>1</v>
      </c>
    </row>
    <row r="85" spans="1:31" ht="14.25" thickTop="1" thickBot="1">
      <c r="A85" s="10" t="s">
        <v>101</v>
      </c>
      <c r="B85" s="14">
        <f t="shared" si="5"/>
        <v>663</v>
      </c>
      <c r="C85" s="11"/>
      <c r="D85" s="12">
        <v>25</v>
      </c>
      <c r="E85" s="12">
        <v>26</v>
      </c>
      <c r="F85" s="12">
        <v>16</v>
      </c>
      <c r="G85" s="12">
        <v>53</v>
      </c>
      <c r="H85" s="12">
        <v>22</v>
      </c>
      <c r="I85" s="12">
        <v>10</v>
      </c>
      <c r="J85" s="12">
        <v>42</v>
      </c>
      <c r="K85" s="12">
        <v>20</v>
      </c>
      <c r="L85" s="12">
        <v>16</v>
      </c>
      <c r="M85" s="12">
        <v>66</v>
      </c>
      <c r="N85" s="12">
        <v>9</v>
      </c>
      <c r="O85" s="12">
        <v>16</v>
      </c>
      <c r="P85" s="12">
        <v>25</v>
      </c>
      <c r="Q85" s="12">
        <v>6</v>
      </c>
      <c r="R85" s="12">
        <v>6</v>
      </c>
      <c r="S85" s="12">
        <v>12</v>
      </c>
      <c r="T85" s="12">
        <v>5</v>
      </c>
      <c r="U85" s="12">
        <v>5</v>
      </c>
      <c r="V85" s="12">
        <v>4</v>
      </c>
      <c r="W85" s="12">
        <v>21</v>
      </c>
      <c r="X85" s="12">
        <v>4</v>
      </c>
      <c r="Y85" s="12">
        <v>34</v>
      </c>
      <c r="Z85" s="12">
        <v>27</v>
      </c>
      <c r="AA85" s="12">
        <v>42</v>
      </c>
      <c r="AB85" s="12">
        <v>43</v>
      </c>
      <c r="AC85" s="12">
        <v>83</v>
      </c>
      <c r="AD85" s="20">
        <v>25</v>
      </c>
      <c r="AE85">
        <f t="shared" si="7"/>
        <v>1</v>
      </c>
    </row>
    <row r="86" spans="1:31" ht="14.25" thickTop="1" thickBot="1">
      <c r="A86" s="10" t="s">
        <v>97</v>
      </c>
      <c r="B86" s="14">
        <f t="shared" si="5"/>
        <v>34</v>
      </c>
      <c r="C86" s="11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>
        <v>4</v>
      </c>
      <c r="Y86" s="12"/>
      <c r="Z86" s="12"/>
      <c r="AA86" s="12"/>
      <c r="AB86" s="12"/>
      <c r="AC86" s="12">
        <v>30</v>
      </c>
      <c r="AD86" s="20"/>
      <c r="AE86">
        <f t="shared" si="7"/>
        <v>1</v>
      </c>
    </row>
    <row r="87" spans="1:31" ht="14.25" thickTop="1" thickBot="1">
      <c r="A87" s="10" t="s">
        <v>99</v>
      </c>
      <c r="B87" s="14">
        <f t="shared" si="5"/>
        <v>442</v>
      </c>
      <c r="C87" s="11"/>
      <c r="D87" s="12">
        <v>5</v>
      </c>
      <c r="E87" s="12">
        <v>2</v>
      </c>
      <c r="F87" s="12">
        <v>7</v>
      </c>
      <c r="G87" s="12">
        <v>22</v>
      </c>
      <c r="H87" s="12">
        <v>11</v>
      </c>
      <c r="I87" s="12"/>
      <c r="J87" s="12">
        <v>16</v>
      </c>
      <c r="K87" s="12">
        <v>10</v>
      </c>
      <c r="L87" s="12"/>
      <c r="M87" s="12">
        <v>21</v>
      </c>
      <c r="N87" s="12">
        <v>3</v>
      </c>
      <c r="O87" s="12">
        <v>7</v>
      </c>
      <c r="P87" s="12"/>
      <c r="Q87" s="12">
        <v>101</v>
      </c>
      <c r="R87" s="12">
        <v>17</v>
      </c>
      <c r="S87" s="12">
        <v>5</v>
      </c>
      <c r="T87" s="12">
        <v>1</v>
      </c>
      <c r="U87" s="12">
        <v>6</v>
      </c>
      <c r="V87" s="12">
        <v>2</v>
      </c>
      <c r="W87" s="12">
        <v>7</v>
      </c>
      <c r="X87" s="12">
        <v>97</v>
      </c>
      <c r="Y87" s="12">
        <v>7</v>
      </c>
      <c r="Z87" s="12">
        <v>9</v>
      </c>
      <c r="AA87" s="12">
        <v>26</v>
      </c>
      <c r="AB87" s="12">
        <v>12</v>
      </c>
      <c r="AC87" s="12">
        <v>30</v>
      </c>
      <c r="AD87" s="20">
        <v>18</v>
      </c>
      <c r="AE87">
        <f t="shared" si="7"/>
        <v>1</v>
      </c>
    </row>
    <row r="88" spans="1:31" ht="14.25" thickTop="1" thickBot="1">
      <c r="A88" s="10" t="s">
        <v>100</v>
      </c>
      <c r="B88" s="14">
        <f t="shared" si="5"/>
        <v>96</v>
      </c>
      <c r="C88" s="11"/>
      <c r="D88" s="12"/>
      <c r="E88" s="12">
        <v>1</v>
      </c>
      <c r="F88" s="12">
        <v>9</v>
      </c>
      <c r="G88" s="12">
        <v>3</v>
      </c>
      <c r="H88" s="12">
        <v>4</v>
      </c>
      <c r="I88" s="12"/>
      <c r="J88" s="12"/>
      <c r="K88" s="12"/>
      <c r="L88" s="12"/>
      <c r="M88" s="12"/>
      <c r="N88" s="12">
        <v>2</v>
      </c>
      <c r="O88" s="12"/>
      <c r="P88" s="12"/>
      <c r="Q88" s="12">
        <v>55</v>
      </c>
      <c r="R88" s="12">
        <v>7</v>
      </c>
      <c r="S88" s="12"/>
      <c r="T88" s="12"/>
      <c r="U88" s="12"/>
      <c r="V88" s="12">
        <v>1</v>
      </c>
      <c r="W88" s="12"/>
      <c r="X88" s="12">
        <v>2</v>
      </c>
      <c r="Y88" s="12"/>
      <c r="Z88" s="12">
        <v>2</v>
      </c>
      <c r="AA88" s="12">
        <v>2</v>
      </c>
      <c r="AB88" s="12"/>
      <c r="AC88" s="12">
        <v>6</v>
      </c>
      <c r="AD88" s="20">
        <v>2</v>
      </c>
      <c r="AE88">
        <f t="shared" si="7"/>
        <v>1</v>
      </c>
    </row>
    <row r="89" spans="1:31" ht="14.25" thickTop="1" thickBot="1">
      <c r="A89" s="10" t="s">
        <v>94</v>
      </c>
      <c r="B89" s="14">
        <f t="shared" si="5"/>
        <v>77</v>
      </c>
      <c r="C89" s="11"/>
      <c r="D89" s="12"/>
      <c r="E89" s="12">
        <v>2</v>
      </c>
      <c r="F89" s="12">
        <v>2</v>
      </c>
      <c r="G89" s="12">
        <v>6</v>
      </c>
      <c r="H89" s="12">
        <v>1</v>
      </c>
      <c r="I89" s="12">
        <v>4</v>
      </c>
      <c r="J89" s="12"/>
      <c r="K89" s="12"/>
      <c r="L89" s="12"/>
      <c r="M89" s="12">
        <v>6</v>
      </c>
      <c r="N89" s="12"/>
      <c r="O89" s="12">
        <v>1</v>
      </c>
      <c r="P89" s="12">
        <v>3</v>
      </c>
      <c r="Q89" s="12"/>
      <c r="R89" s="12">
        <v>4</v>
      </c>
      <c r="S89" s="12"/>
      <c r="T89" s="12"/>
      <c r="U89" s="12"/>
      <c r="V89" s="12">
        <v>6</v>
      </c>
      <c r="W89" s="12">
        <v>10</v>
      </c>
      <c r="X89" s="12"/>
      <c r="Y89" s="12">
        <v>1</v>
      </c>
      <c r="Z89" s="12">
        <v>7</v>
      </c>
      <c r="AA89" s="12">
        <v>7</v>
      </c>
      <c r="AB89" s="12">
        <v>8</v>
      </c>
      <c r="AC89" s="12">
        <v>7</v>
      </c>
      <c r="AD89" s="20">
        <v>2</v>
      </c>
      <c r="AE89">
        <f t="shared" si="7"/>
        <v>1</v>
      </c>
    </row>
    <row r="90" spans="1:31" ht="14.25" thickTop="1" thickBot="1">
      <c r="A90" s="10" t="s">
        <v>104</v>
      </c>
      <c r="B90" s="14">
        <f t="shared" ref="B90:B98" si="8">SUM(D90:AD90)-C90</f>
        <v>69</v>
      </c>
      <c r="C90" s="11"/>
      <c r="D90" s="12"/>
      <c r="E90" s="12"/>
      <c r="F90" s="12"/>
      <c r="G90" s="12"/>
      <c r="H90" s="12"/>
      <c r="I90" s="12"/>
      <c r="J90" s="12"/>
      <c r="K90" s="12"/>
      <c r="L90" s="12"/>
      <c r="M90" s="12">
        <v>15</v>
      </c>
      <c r="N90" s="12"/>
      <c r="O90" s="12"/>
      <c r="P90" s="12"/>
      <c r="Q90" s="12">
        <v>16</v>
      </c>
      <c r="R90" s="12"/>
      <c r="S90" s="12"/>
      <c r="T90" s="12"/>
      <c r="U90" s="12"/>
      <c r="V90" s="12"/>
      <c r="W90" s="12"/>
      <c r="X90" s="12"/>
      <c r="Y90" s="12">
        <v>3</v>
      </c>
      <c r="Z90" s="12"/>
      <c r="AA90" s="12"/>
      <c r="AB90" s="12">
        <v>2</v>
      </c>
      <c r="AC90" s="12">
        <v>21</v>
      </c>
      <c r="AD90" s="20">
        <v>12</v>
      </c>
      <c r="AE90">
        <f t="shared" si="7"/>
        <v>1</v>
      </c>
    </row>
    <row r="91" spans="1:31" ht="14.25" thickTop="1" thickBot="1">
      <c r="A91" s="10" t="s">
        <v>103</v>
      </c>
      <c r="B91" s="14">
        <f t="shared" si="8"/>
        <v>410</v>
      </c>
      <c r="C91" s="11"/>
      <c r="D91" s="12"/>
      <c r="E91" s="12"/>
      <c r="F91" s="12"/>
      <c r="G91" s="12">
        <v>300</v>
      </c>
      <c r="H91" s="12">
        <v>10</v>
      </c>
      <c r="I91" s="12">
        <v>2</v>
      </c>
      <c r="J91" s="12"/>
      <c r="K91" s="12"/>
      <c r="L91" s="12"/>
      <c r="M91" s="12"/>
      <c r="N91" s="12">
        <v>3</v>
      </c>
      <c r="O91" s="12"/>
      <c r="P91" s="12">
        <v>7</v>
      </c>
      <c r="Q91" s="12">
        <v>11</v>
      </c>
      <c r="R91" s="12">
        <v>16</v>
      </c>
      <c r="S91" s="12"/>
      <c r="T91" s="12"/>
      <c r="U91" s="12"/>
      <c r="V91" s="12"/>
      <c r="W91" s="12"/>
      <c r="X91" s="12">
        <v>24</v>
      </c>
      <c r="Y91" s="12"/>
      <c r="Z91" s="12"/>
      <c r="AA91" s="12"/>
      <c r="AB91" s="12">
        <v>37</v>
      </c>
      <c r="AC91" s="12"/>
      <c r="AD91" s="20"/>
      <c r="AE91">
        <f t="shared" si="7"/>
        <v>1</v>
      </c>
    </row>
    <row r="92" spans="1:31" ht="14.25" thickTop="1" thickBot="1">
      <c r="A92" s="10" t="s">
        <v>113</v>
      </c>
      <c r="B92" s="14">
        <f t="shared" si="8"/>
        <v>154</v>
      </c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>
        <v>4</v>
      </c>
      <c r="N92" s="12">
        <v>150</v>
      </c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20"/>
      <c r="AE92">
        <f t="shared" si="7"/>
        <v>1</v>
      </c>
    </row>
    <row r="93" spans="1:31" ht="14.25" thickTop="1" thickBot="1">
      <c r="A93" s="10" t="s">
        <v>105</v>
      </c>
      <c r="B93" s="14">
        <f t="shared" si="8"/>
        <v>12</v>
      </c>
      <c r="C93" s="11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20">
        <v>12</v>
      </c>
      <c r="AE93">
        <f t="shared" si="7"/>
        <v>1</v>
      </c>
    </row>
    <row r="94" spans="1:31" ht="14.25" thickTop="1" thickBot="1">
      <c r="A94" s="10" t="s">
        <v>157</v>
      </c>
      <c r="B94" s="14">
        <f t="shared" si="8"/>
        <v>1</v>
      </c>
      <c r="C94" s="11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>
        <v>1</v>
      </c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20"/>
      <c r="AE94">
        <f t="shared" si="7"/>
        <v>1</v>
      </c>
    </row>
    <row r="95" spans="1:31" ht="14.25" thickTop="1" thickBot="1">
      <c r="A95" s="10" t="s">
        <v>129</v>
      </c>
      <c r="B95" s="14">
        <f t="shared" si="8"/>
        <v>6</v>
      </c>
      <c r="C95" s="11"/>
      <c r="D95" s="12"/>
      <c r="E95" s="12"/>
      <c r="F95" s="12">
        <v>1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>
        <v>1</v>
      </c>
      <c r="S95" s="12"/>
      <c r="T95" s="12"/>
      <c r="U95" s="12">
        <v>1</v>
      </c>
      <c r="V95" s="12"/>
      <c r="W95" s="12"/>
      <c r="X95" s="12"/>
      <c r="Y95" s="12"/>
      <c r="Z95" s="12">
        <v>1</v>
      </c>
      <c r="AA95" s="12"/>
      <c r="AB95" s="12"/>
      <c r="AC95" s="12">
        <v>2</v>
      </c>
      <c r="AD95" s="20"/>
      <c r="AE95">
        <f t="shared" si="7"/>
        <v>1</v>
      </c>
    </row>
    <row r="96" spans="1:31" ht="14.25" thickTop="1" thickBot="1">
      <c r="A96" s="10" t="s">
        <v>93</v>
      </c>
      <c r="B96" s="14">
        <f t="shared" si="8"/>
        <v>59</v>
      </c>
      <c r="C96" s="11"/>
      <c r="D96" s="12">
        <v>5</v>
      </c>
      <c r="E96" s="12">
        <v>1</v>
      </c>
      <c r="F96" s="12">
        <v>5</v>
      </c>
      <c r="G96" s="12">
        <v>6</v>
      </c>
      <c r="H96" s="12">
        <v>2</v>
      </c>
      <c r="I96" s="12"/>
      <c r="J96" s="12">
        <v>1</v>
      </c>
      <c r="K96" s="12"/>
      <c r="L96" s="12">
        <v>1</v>
      </c>
      <c r="M96" s="12">
        <v>1</v>
      </c>
      <c r="N96" s="12"/>
      <c r="O96" s="12">
        <v>5</v>
      </c>
      <c r="P96" s="12">
        <v>2</v>
      </c>
      <c r="Q96" s="12">
        <v>13</v>
      </c>
      <c r="R96" s="12">
        <v>5</v>
      </c>
      <c r="S96" s="12">
        <v>1</v>
      </c>
      <c r="T96" s="12">
        <v>2</v>
      </c>
      <c r="U96" s="12">
        <v>5</v>
      </c>
      <c r="V96" s="12"/>
      <c r="W96" s="12">
        <v>1</v>
      </c>
      <c r="X96" s="12">
        <v>1</v>
      </c>
      <c r="Y96" s="12">
        <v>2</v>
      </c>
      <c r="Z96" s="12"/>
      <c r="AA96" s="12"/>
      <c r="AB96" s="12"/>
      <c r="AC96" s="12"/>
      <c r="AD96" s="20"/>
      <c r="AE96">
        <f t="shared" si="7"/>
        <v>1</v>
      </c>
    </row>
    <row r="97" spans="1:31" ht="14.25" thickTop="1" thickBot="1">
      <c r="A97" s="10" t="s">
        <v>92</v>
      </c>
      <c r="B97" s="14">
        <f t="shared" si="8"/>
        <v>89</v>
      </c>
      <c r="C97" s="11"/>
      <c r="D97" s="12"/>
      <c r="E97" s="12">
        <v>1</v>
      </c>
      <c r="F97" s="12"/>
      <c r="G97" s="12">
        <v>2</v>
      </c>
      <c r="H97" s="12"/>
      <c r="I97" s="12"/>
      <c r="J97" s="12"/>
      <c r="K97" s="12">
        <v>4</v>
      </c>
      <c r="L97" s="12">
        <v>4</v>
      </c>
      <c r="M97" s="12">
        <v>27</v>
      </c>
      <c r="N97" s="12"/>
      <c r="O97" s="12">
        <v>22</v>
      </c>
      <c r="P97" s="12"/>
      <c r="Q97" s="12">
        <v>4</v>
      </c>
      <c r="R97" s="12">
        <v>1</v>
      </c>
      <c r="S97" s="12"/>
      <c r="T97" s="12">
        <v>6</v>
      </c>
      <c r="U97" s="12">
        <v>2</v>
      </c>
      <c r="V97" s="12"/>
      <c r="W97" s="12"/>
      <c r="X97" s="12"/>
      <c r="Y97" s="12">
        <v>2</v>
      </c>
      <c r="Z97" s="12">
        <v>13</v>
      </c>
      <c r="AA97" s="12">
        <v>1</v>
      </c>
      <c r="AB97" s="12"/>
      <c r="AC97" s="12"/>
      <c r="AD97" s="20"/>
      <c r="AE97">
        <f t="shared" si="7"/>
        <v>1</v>
      </c>
    </row>
    <row r="98" spans="1:31" ht="14.25" thickTop="1" thickBot="1">
      <c r="A98" s="10" t="s">
        <v>108</v>
      </c>
      <c r="B98" s="52">
        <f t="shared" si="8"/>
        <v>266</v>
      </c>
      <c r="C98" s="11"/>
      <c r="D98" s="12">
        <v>1</v>
      </c>
      <c r="E98" s="12">
        <v>9</v>
      </c>
      <c r="F98" s="12">
        <v>4</v>
      </c>
      <c r="G98" s="12">
        <v>10</v>
      </c>
      <c r="H98" s="12">
        <v>1</v>
      </c>
      <c r="I98" s="12">
        <v>10</v>
      </c>
      <c r="J98" s="12">
        <v>14</v>
      </c>
      <c r="K98" s="12"/>
      <c r="L98" s="12">
        <v>18</v>
      </c>
      <c r="M98" s="12"/>
      <c r="N98" s="12">
        <v>2</v>
      </c>
      <c r="O98" s="12">
        <v>12</v>
      </c>
      <c r="P98" s="12">
        <v>12</v>
      </c>
      <c r="Q98" s="12">
        <v>8</v>
      </c>
      <c r="R98" s="12">
        <v>11</v>
      </c>
      <c r="S98" s="12">
        <v>4</v>
      </c>
      <c r="T98" s="12">
        <v>10</v>
      </c>
      <c r="U98" s="12">
        <v>4</v>
      </c>
      <c r="V98" s="12">
        <v>4</v>
      </c>
      <c r="W98" s="12">
        <v>6</v>
      </c>
      <c r="X98" s="12">
        <v>5</v>
      </c>
      <c r="Y98" s="12">
        <v>12</v>
      </c>
      <c r="Z98" s="12">
        <v>11</v>
      </c>
      <c r="AA98" s="12">
        <v>8</v>
      </c>
      <c r="AB98" s="12">
        <v>33</v>
      </c>
      <c r="AC98" s="12">
        <v>40</v>
      </c>
      <c r="AD98" s="20">
        <v>17</v>
      </c>
      <c r="AE98">
        <f t="shared" si="7"/>
        <v>1</v>
      </c>
    </row>
    <row r="99" spans="1:31" ht="13.5" thickTop="1">
      <c r="A99" s="13" t="s">
        <v>2</v>
      </c>
      <c r="B99" s="14">
        <f>SUM(AE3:AE98)</f>
        <v>93</v>
      </c>
      <c r="C99" s="14"/>
      <c r="D99" s="15">
        <f t="shared" ref="D99:AD99" si="9">COUNTA(D3:D98)</f>
        <v>25</v>
      </c>
      <c r="E99" s="15">
        <f t="shared" si="9"/>
        <v>40</v>
      </c>
      <c r="F99" s="15">
        <f t="shared" si="9"/>
        <v>46</v>
      </c>
      <c r="G99" s="15">
        <f t="shared" si="9"/>
        <v>57</v>
      </c>
      <c r="H99" s="15">
        <f t="shared" si="9"/>
        <v>43</v>
      </c>
      <c r="I99" s="15">
        <f t="shared" si="9"/>
        <v>27</v>
      </c>
      <c r="J99" s="15">
        <f t="shared" si="9"/>
        <v>36</v>
      </c>
      <c r="K99" s="15">
        <f t="shared" si="9"/>
        <v>31</v>
      </c>
      <c r="L99" s="15">
        <f t="shared" si="9"/>
        <v>22</v>
      </c>
      <c r="M99" s="15">
        <f t="shared" si="9"/>
        <v>39</v>
      </c>
      <c r="N99" s="15">
        <f t="shared" si="9"/>
        <v>30</v>
      </c>
      <c r="O99" s="15">
        <f t="shared" si="9"/>
        <v>46</v>
      </c>
      <c r="P99" s="15">
        <f t="shared" si="9"/>
        <v>41</v>
      </c>
      <c r="Q99" s="15">
        <f t="shared" si="9"/>
        <v>57</v>
      </c>
      <c r="R99" s="15">
        <f t="shared" si="9"/>
        <v>51</v>
      </c>
      <c r="S99" s="15">
        <f t="shared" si="9"/>
        <v>34</v>
      </c>
      <c r="T99" s="15">
        <f t="shared" si="9"/>
        <v>44</v>
      </c>
      <c r="U99" s="15">
        <f t="shared" si="9"/>
        <v>51</v>
      </c>
      <c r="V99" s="15">
        <f t="shared" si="9"/>
        <v>29</v>
      </c>
      <c r="W99" s="15">
        <f t="shared" si="9"/>
        <v>39</v>
      </c>
      <c r="X99" s="15">
        <f t="shared" si="9"/>
        <v>47</v>
      </c>
      <c r="Y99" s="15">
        <f t="shared" si="9"/>
        <v>45</v>
      </c>
      <c r="Z99" s="15">
        <f t="shared" si="9"/>
        <v>61</v>
      </c>
      <c r="AA99" s="15">
        <f t="shared" si="9"/>
        <v>54</v>
      </c>
      <c r="AB99" s="15">
        <f t="shared" si="9"/>
        <v>51</v>
      </c>
      <c r="AC99" s="15">
        <f t="shared" si="9"/>
        <v>56</v>
      </c>
      <c r="AD99" s="15">
        <f t="shared" si="9"/>
        <v>37</v>
      </c>
    </row>
    <row r="100" spans="1:31" ht="13.5" thickBot="1">
      <c r="A100" s="16" t="s">
        <v>3</v>
      </c>
      <c r="B100" s="17">
        <f t="shared" ref="B100:AD100" si="10">SUM(B3:B98)</f>
        <v>42213</v>
      </c>
      <c r="C100" s="17">
        <f t="shared" si="10"/>
        <v>8359</v>
      </c>
      <c r="D100" s="18">
        <f t="shared" si="10"/>
        <v>103</v>
      </c>
      <c r="E100" s="18">
        <f t="shared" si="10"/>
        <v>216</v>
      </c>
      <c r="F100" s="18">
        <f t="shared" si="10"/>
        <v>2001</v>
      </c>
      <c r="G100" s="18">
        <f t="shared" si="10"/>
        <v>1063</v>
      </c>
      <c r="H100" s="18">
        <f t="shared" si="10"/>
        <v>700</v>
      </c>
      <c r="I100" s="18">
        <f t="shared" si="10"/>
        <v>319</v>
      </c>
      <c r="J100" s="18">
        <f t="shared" si="10"/>
        <v>404</v>
      </c>
      <c r="K100" s="18">
        <f t="shared" si="10"/>
        <v>117</v>
      </c>
      <c r="L100" s="18">
        <f t="shared" si="10"/>
        <v>144</v>
      </c>
      <c r="M100" s="18">
        <f t="shared" si="10"/>
        <v>556</v>
      </c>
      <c r="N100" s="18">
        <f t="shared" si="10"/>
        <v>234</v>
      </c>
      <c r="O100" s="18">
        <f t="shared" si="10"/>
        <v>4445</v>
      </c>
      <c r="P100" s="18">
        <f t="shared" si="10"/>
        <v>317</v>
      </c>
      <c r="Q100" s="18">
        <f t="shared" si="10"/>
        <v>1381</v>
      </c>
      <c r="R100" s="18">
        <f t="shared" si="10"/>
        <v>465</v>
      </c>
      <c r="S100" s="18">
        <f t="shared" si="10"/>
        <v>1433</v>
      </c>
      <c r="T100" s="18">
        <f t="shared" si="10"/>
        <v>821</v>
      </c>
      <c r="U100" s="18">
        <f t="shared" si="10"/>
        <v>12947</v>
      </c>
      <c r="V100" s="18">
        <f t="shared" si="10"/>
        <v>3097</v>
      </c>
      <c r="W100" s="18">
        <f t="shared" si="10"/>
        <v>722</v>
      </c>
      <c r="X100" s="18">
        <f t="shared" si="10"/>
        <v>988</v>
      </c>
      <c r="Y100" s="18">
        <f t="shared" si="10"/>
        <v>399</v>
      </c>
      <c r="Z100" s="18">
        <f t="shared" si="10"/>
        <v>13607</v>
      </c>
      <c r="AA100" s="18">
        <f t="shared" si="10"/>
        <v>1226</v>
      </c>
      <c r="AB100" s="18">
        <f t="shared" si="10"/>
        <v>639</v>
      </c>
      <c r="AC100" s="18">
        <f t="shared" si="10"/>
        <v>1958</v>
      </c>
      <c r="AD100" s="21">
        <f t="shared" si="10"/>
        <v>270</v>
      </c>
    </row>
    <row r="101" spans="1:31" ht="14.25" thickTop="1" thickBo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53"/>
      <c r="AD101" s="53"/>
      <c r="AE101" s="3"/>
    </row>
    <row r="102" spans="1:31" ht="14.25" thickTop="1" thickBot="1">
      <c r="A102" s="22" t="s">
        <v>4</v>
      </c>
      <c r="B102" s="48">
        <f t="shared" ref="B102:B113" si="11">SUM(D102:AD102)</f>
        <v>129.53000000000003</v>
      </c>
      <c r="C102" s="15"/>
      <c r="D102" s="40">
        <f t="shared" ref="D102:W102" si="12">SUM(D103:D106)</f>
        <v>2</v>
      </c>
      <c r="E102" s="40">
        <f t="shared" si="12"/>
        <v>7.5</v>
      </c>
      <c r="F102" s="40">
        <f t="shared" si="12"/>
        <v>5</v>
      </c>
      <c r="G102" s="40">
        <f>SUM(G103:G106)</f>
        <v>4.3</v>
      </c>
      <c r="H102" s="40">
        <f t="shared" si="12"/>
        <v>5.75</v>
      </c>
      <c r="I102" s="40">
        <f t="shared" si="12"/>
        <v>5.83</v>
      </c>
      <c r="J102" s="40">
        <f t="shared" si="12"/>
        <v>5.8</v>
      </c>
      <c r="K102" s="40">
        <f t="shared" si="12"/>
        <v>2</v>
      </c>
      <c r="L102" s="40">
        <f t="shared" si="12"/>
        <v>2.25</v>
      </c>
      <c r="M102" s="40">
        <f t="shared" si="12"/>
        <v>5</v>
      </c>
      <c r="N102" s="40">
        <f t="shared" si="12"/>
        <v>3.08</v>
      </c>
      <c r="O102" s="40">
        <f t="shared" si="12"/>
        <v>4.75</v>
      </c>
      <c r="P102" s="40">
        <f t="shared" si="12"/>
        <v>7.55</v>
      </c>
      <c r="Q102" s="40">
        <f t="shared" si="12"/>
        <v>3.5</v>
      </c>
      <c r="R102" s="40">
        <f t="shared" si="12"/>
        <v>4.9000000000000004</v>
      </c>
      <c r="S102" s="40">
        <f t="shared" si="12"/>
        <v>4.67</v>
      </c>
      <c r="T102" s="40">
        <f t="shared" si="12"/>
        <v>4</v>
      </c>
      <c r="U102" s="40">
        <f>SUM(U103:U106)</f>
        <v>5.9</v>
      </c>
      <c r="V102" s="40">
        <f>SUM(V103:V106)</f>
        <v>2.88</v>
      </c>
      <c r="W102" s="40">
        <f t="shared" si="12"/>
        <v>4.5</v>
      </c>
      <c r="X102" s="40">
        <f t="shared" ref="X102:AD102" si="13">SUM(X103:X106)</f>
        <v>8.33</v>
      </c>
      <c r="Y102" s="40">
        <f t="shared" si="13"/>
        <v>5.2299999999999995</v>
      </c>
      <c r="Z102" s="40">
        <f t="shared" si="13"/>
        <v>8.23</v>
      </c>
      <c r="AA102" s="40">
        <f t="shared" si="13"/>
        <v>0</v>
      </c>
      <c r="AB102" s="40">
        <f t="shared" si="13"/>
        <v>5.08</v>
      </c>
      <c r="AC102" s="40">
        <f t="shared" si="13"/>
        <v>5.5</v>
      </c>
      <c r="AD102" s="41">
        <f t="shared" si="13"/>
        <v>6</v>
      </c>
    </row>
    <row r="103" spans="1:31" ht="14.25" thickTop="1" thickBot="1">
      <c r="A103" s="6" t="s">
        <v>5</v>
      </c>
      <c r="B103" s="48">
        <f t="shared" si="11"/>
        <v>111.33000000000001</v>
      </c>
      <c r="C103" s="7"/>
      <c r="D103" s="42">
        <v>2</v>
      </c>
      <c r="E103" s="42">
        <v>7.5</v>
      </c>
      <c r="F103" s="42">
        <v>4</v>
      </c>
      <c r="G103" s="42">
        <v>3.8</v>
      </c>
      <c r="H103" s="42">
        <v>5.5</v>
      </c>
      <c r="I103" s="42">
        <v>5.5</v>
      </c>
      <c r="J103" s="42">
        <v>5.8</v>
      </c>
      <c r="K103" s="42">
        <v>2</v>
      </c>
      <c r="L103" s="42">
        <v>2.25</v>
      </c>
      <c r="M103" s="42">
        <v>4</v>
      </c>
      <c r="N103" s="42">
        <v>2.02</v>
      </c>
      <c r="O103" s="42">
        <v>4</v>
      </c>
      <c r="P103" s="42">
        <v>7.25</v>
      </c>
      <c r="Q103" s="42">
        <v>3.5</v>
      </c>
      <c r="R103" s="42">
        <v>4.9000000000000004</v>
      </c>
      <c r="S103" s="42">
        <v>4.5</v>
      </c>
      <c r="T103" s="42">
        <v>4</v>
      </c>
      <c r="U103" s="42">
        <v>5.9</v>
      </c>
      <c r="V103" s="42">
        <v>2.88</v>
      </c>
      <c r="W103" s="42">
        <v>4.25</v>
      </c>
      <c r="X103" s="42">
        <v>8</v>
      </c>
      <c r="Y103" s="42">
        <v>4.05</v>
      </c>
      <c r="Z103" s="42">
        <v>3.23</v>
      </c>
      <c r="AA103" s="42"/>
      <c r="AB103" s="42">
        <v>4</v>
      </c>
      <c r="AC103" s="42">
        <v>4.5</v>
      </c>
      <c r="AD103" s="43">
        <v>2</v>
      </c>
    </row>
    <row r="104" spans="1:31" ht="14.25" thickTop="1" thickBot="1">
      <c r="A104" s="6" t="s">
        <v>6</v>
      </c>
      <c r="B104" s="48">
        <f t="shared" si="11"/>
        <v>13.2</v>
      </c>
      <c r="C104" s="7"/>
      <c r="D104" s="42"/>
      <c r="E104" s="42"/>
      <c r="F104" s="42">
        <v>1</v>
      </c>
      <c r="G104" s="42">
        <v>0.5</v>
      </c>
      <c r="H104" s="42">
        <v>0.25</v>
      </c>
      <c r="I104" s="42">
        <v>0.33</v>
      </c>
      <c r="J104" s="42"/>
      <c r="K104" s="42"/>
      <c r="L104" s="42"/>
      <c r="M104" s="42">
        <v>1</v>
      </c>
      <c r="N104" s="42">
        <v>1.06</v>
      </c>
      <c r="O104" s="42">
        <v>0.75</v>
      </c>
      <c r="P104" s="42">
        <v>0.3</v>
      </c>
      <c r="Q104" s="42"/>
      <c r="R104" s="42"/>
      <c r="S104" s="42">
        <v>0.17</v>
      </c>
      <c r="T104" s="42"/>
      <c r="U104" s="42"/>
      <c r="V104" s="42"/>
      <c r="W104" s="42">
        <v>0.25</v>
      </c>
      <c r="X104" s="42">
        <v>0.33</v>
      </c>
      <c r="Y104" s="42">
        <v>1.18</v>
      </c>
      <c r="Z104" s="42"/>
      <c r="AA104" s="42"/>
      <c r="AB104" s="42">
        <v>1.08</v>
      </c>
      <c r="AC104" s="42">
        <v>1</v>
      </c>
      <c r="AD104" s="43">
        <v>4</v>
      </c>
    </row>
    <row r="105" spans="1:31" ht="14.25" thickTop="1" thickBot="1">
      <c r="A105" s="6" t="s">
        <v>7</v>
      </c>
      <c r="B105" s="48">
        <f t="shared" si="11"/>
        <v>0</v>
      </c>
      <c r="C105" s="7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3"/>
    </row>
    <row r="106" spans="1:31" ht="14.25" thickTop="1" thickBot="1">
      <c r="A106" s="17" t="s">
        <v>9</v>
      </c>
      <c r="B106" s="48">
        <f t="shared" si="11"/>
        <v>5</v>
      </c>
      <c r="C106" s="18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>
        <v>5</v>
      </c>
      <c r="AA106" s="44"/>
      <c r="AB106" s="44"/>
      <c r="AC106" s="44"/>
      <c r="AD106" s="45"/>
    </row>
    <row r="107" spans="1:31" ht="14.25" thickTop="1" thickBot="1">
      <c r="A107" s="22" t="s">
        <v>8</v>
      </c>
      <c r="B107" s="48">
        <f t="shared" si="11"/>
        <v>166.96000000000004</v>
      </c>
      <c r="C107" s="15"/>
      <c r="D107" s="40">
        <f t="shared" ref="D107:W107" si="14">SUM(D108:D111)</f>
        <v>1.9</v>
      </c>
      <c r="E107" s="40">
        <f t="shared" si="14"/>
        <v>5</v>
      </c>
      <c r="F107" s="40">
        <f t="shared" si="14"/>
        <v>11</v>
      </c>
      <c r="G107" s="40">
        <f>SUM(G108:G111)</f>
        <v>4.9000000000000004</v>
      </c>
      <c r="H107" s="40">
        <f t="shared" si="14"/>
        <v>9</v>
      </c>
      <c r="I107" s="40">
        <f t="shared" si="14"/>
        <v>6</v>
      </c>
      <c r="J107" s="40">
        <f t="shared" si="14"/>
        <v>4.4000000000000004</v>
      </c>
      <c r="K107" s="40">
        <f t="shared" si="14"/>
        <v>2</v>
      </c>
      <c r="L107" s="40">
        <f t="shared" si="14"/>
        <v>1.7</v>
      </c>
      <c r="M107" s="40">
        <f t="shared" si="14"/>
        <v>13</v>
      </c>
      <c r="N107" s="40">
        <f t="shared" si="14"/>
        <v>0</v>
      </c>
      <c r="O107" s="40">
        <f t="shared" si="14"/>
        <v>7</v>
      </c>
      <c r="P107" s="40">
        <f t="shared" si="14"/>
        <v>5.7</v>
      </c>
      <c r="Q107" s="40">
        <f t="shared" si="14"/>
        <v>4.5</v>
      </c>
      <c r="R107" s="40">
        <f t="shared" si="14"/>
        <v>4.4000000000000004</v>
      </c>
      <c r="S107" s="40">
        <f t="shared" si="14"/>
        <v>3.81</v>
      </c>
      <c r="T107" s="40">
        <f t="shared" si="14"/>
        <v>1.5</v>
      </c>
      <c r="U107" s="40">
        <f>SUM(U108:U111)</f>
        <v>3.7</v>
      </c>
      <c r="V107" s="40">
        <f>SUM(V108:V111)</f>
        <v>1.5</v>
      </c>
      <c r="W107" s="40">
        <f t="shared" si="14"/>
        <v>5</v>
      </c>
      <c r="X107" s="40">
        <f t="shared" ref="X107:AD107" si="15">SUM(X108:X111)</f>
        <v>6.7</v>
      </c>
      <c r="Y107" s="40">
        <f t="shared" si="15"/>
        <v>3.9699999999999998</v>
      </c>
      <c r="Z107" s="40">
        <f t="shared" si="15"/>
        <v>9.9499999999999993</v>
      </c>
      <c r="AA107" s="40">
        <f t="shared" si="15"/>
        <v>0</v>
      </c>
      <c r="AB107" s="40">
        <f t="shared" si="15"/>
        <v>13.899999999999999</v>
      </c>
      <c r="AC107" s="40">
        <f t="shared" si="15"/>
        <v>13.43</v>
      </c>
      <c r="AD107" s="41">
        <f t="shared" si="15"/>
        <v>23</v>
      </c>
    </row>
    <row r="108" spans="1:31" ht="14.25" thickTop="1" thickBot="1">
      <c r="A108" s="6" t="s">
        <v>5</v>
      </c>
      <c r="B108" s="48">
        <f t="shared" si="11"/>
        <v>85.570000000000007</v>
      </c>
      <c r="C108" s="7"/>
      <c r="D108" s="42">
        <v>1.9</v>
      </c>
      <c r="E108" s="42">
        <v>5</v>
      </c>
      <c r="F108" s="42">
        <v>5.7</v>
      </c>
      <c r="G108" s="42">
        <v>2.4</v>
      </c>
      <c r="H108" s="42">
        <v>5</v>
      </c>
      <c r="I108" s="42">
        <v>2</v>
      </c>
      <c r="J108" s="42">
        <v>4.4000000000000004</v>
      </c>
      <c r="K108" s="42">
        <v>2</v>
      </c>
      <c r="L108" s="42">
        <v>1.7</v>
      </c>
      <c r="M108" s="42">
        <v>5</v>
      </c>
      <c r="N108" s="42"/>
      <c r="O108" s="42">
        <v>3</v>
      </c>
      <c r="P108" s="42">
        <v>3.6</v>
      </c>
      <c r="Q108" s="42">
        <v>4.5</v>
      </c>
      <c r="R108" s="42">
        <v>4.4000000000000004</v>
      </c>
      <c r="S108" s="42">
        <v>3.31</v>
      </c>
      <c r="T108" s="42">
        <v>1.5</v>
      </c>
      <c r="U108" s="42">
        <v>3.7</v>
      </c>
      <c r="V108" s="42">
        <v>1.5</v>
      </c>
      <c r="W108" s="42">
        <v>4</v>
      </c>
      <c r="X108" s="42">
        <v>5.7</v>
      </c>
      <c r="Y108" s="42">
        <v>2.04</v>
      </c>
      <c r="Z108" s="42">
        <v>2.75</v>
      </c>
      <c r="AA108" s="42"/>
      <c r="AB108" s="42">
        <v>3.8</v>
      </c>
      <c r="AC108" s="42">
        <v>3.67</v>
      </c>
      <c r="AD108" s="43">
        <v>3</v>
      </c>
    </row>
    <row r="109" spans="1:31" ht="14.25" thickTop="1" thickBot="1">
      <c r="A109" s="6" t="s">
        <v>6</v>
      </c>
      <c r="B109" s="48">
        <f t="shared" si="11"/>
        <v>74.19</v>
      </c>
      <c r="C109" s="7"/>
      <c r="D109" s="42"/>
      <c r="E109" s="42"/>
      <c r="F109" s="42">
        <v>5.3</v>
      </c>
      <c r="G109" s="42">
        <v>2.5</v>
      </c>
      <c r="H109" s="42">
        <v>4</v>
      </c>
      <c r="I109" s="42">
        <v>4</v>
      </c>
      <c r="J109" s="42"/>
      <c r="K109" s="42"/>
      <c r="L109" s="42"/>
      <c r="M109" s="42">
        <v>8</v>
      </c>
      <c r="N109" s="42"/>
      <c r="O109" s="42">
        <v>4</v>
      </c>
      <c r="P109" s="42">
        <v>2.1</v>
      </c>
      <c r="Q109" s="42"/>
      <c r="R109" s="42"/>
      <c r="S109" s="42">
        <v>0.5</v>
      </c>
      <c r="T109" s="42"/>
      <c r="U109" s="42"/>
      <c r="V109" s="42"/>
      <c r="W109" s="42">
        <v>1</v>
      </c>
      <c r="X109" s="42">
        <v>1</v>
      </c>
      <c r="Y109" s="42">
        <v>1.93</v>
      </c>
      <c r="Z109" s="42"/>
      <c r="AA109" s="42"/>
      <c r="AB109" s="42">
        <v>10.1</v>
      </c>
      <c r="AC109" s="42">
        <v>9.76</v>
      </c>
      <c r="AD109" s="43">
        <v>20</v>
      </c>
    </row>
    <row r="110" spans="1:31" ht="14.25" thickTop="1" thickBot="1">
      <c r="A110" s="6" t="s">
        <v>7</v>
      </c>
      <c r="B110" s="48">
        <f t="shared" si="11"/>
        <v>0</v>
      </c>
      <c r="C110" s="7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 t="s">
        <v>178</v>
      </c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3"/>
    </row>
    <row r="111" spans="1:31" ht="14.25" thickTop="1" thickBot="1">
      <c r="A111" s="17" t="s">
        <v>9</v>
      </c>
      <c r="B111" s="48">
        <f t="shared" si="11"/>
        <v>7.2</v>
      </c>
      <c r="C111" s="18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>
        <v>7.2</v>
      </c>
      <c r="AA111" s="44"/>
      <c r="AB111" s="44"/>
      <c r="AC111" s="44"/>
      <c r="AD111" s="45"/>
    </row>
    <row r="112" spans="1:31" ht="14.25" thickTop="1" thickBot="1">
      <c r="A112" s="22" t="s">
        <v>121</v>
      </c>
      <c r="B112" s="48">
        <f t="shared" si="11"/>
        <v>4.04</v>
      </c>
      <c r="C112" s="15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>
        <v>1</v>
      </c>
      <c r="Y112" s="40">
        <v>0.47</v>
      </c>
      <c r="Z112" s="40">
        <v>0.4</v>
      </c>
      <c r="AA112" s="40"/>
      <c r="AB112" s="40"/>
      <c r="AC112" s="40">
        <v>0.67</v>
      </c>
      <c r="AD112" s="41">
        <v>1.5</v>
      </c>
    </row>
    <row r="113" spans="1:30" ht="14.25" thickTop="1" thickBot="1">
      <c r="A113" s="23" t="s">
        <v>122</v>
      </c>
      <c r="B113" s="48">
        <f t="shared" si="11"/>
        <v>3.38</v>
      </c>
      <c r="C113" s="18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>
        <v>1.08</v>
      </c>
      <c r="Z113" s="44"/>
      <c r="AA113" s="44"/>
      <c r="AB113" s="44"/>
      <c r="AC113" s="44">
        <v>2.2999999999999998</v>
      </c>
      <c r="AD113" s="45"/>
    </row>
    <row r="114" spans="1:30" ht="13.5" thickTop="1"/>
    <row r="115" spans="1:30">
      <c r="A115" t="s">
        <v>13</v>
      </c>
    </row>
  </sheetData>
  <phoneticPr fontId="3" type="noConversion"/>
  <pageMargins left="0.75" right="0.75" top="1" bottom="1" header="0.5" footer="0.5"/>
  <pageSetup paperSize="5" scale="85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Parties</vt:lpstr>
      <vt:lpstr>JLXTOT</vt:lpstr>
      <vt:lpstr>JLXTOT!Print_Area</vt:lpstr>
      <vt:lpstr>Print_Area</vt:lpstr>
      <vt:lpstr>JLXTOT!Print_Titles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Budnitz</dc:creator>
  <cp:lastModifiedBy>Norman Budnitz</cp:lastModifiedBy>
  <cp:lastPrinted>1999-05-26T23:05:31Z</cp:lastPrinted>
  <dcterms:created xsi:type="dcterms:W3CDTF">1999-05-14T20:23:05Z</dcterms:created>
  <dcterms:modified xsi:type="dcterms:W3CDTF">2025-01-15T17:30:03Z</dcterms:modified>
</cp:coreProperties>
</file>