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Bird info\BIRDATA\Jordan Count\Xmas\2021-22 to 2030-31\2023-24\"/>
    </mc:Choice>
  </mc:AlternateContent>
  <xr:revisionPtr revIDLastSave="0" documentId="13_ncr:1_{F3F538FE-E5EF-4D05-8DBE-74B3DAE0A43B}" xr6:coauthVersionLast="47" xr6:coauthVersionMax="47" xr10:uidLastSave="{00000000-0000-0000-0000-000000000000}"/>
  <bookViews>
    <workbookView xWindow="12780" yWindow="0" windowWidth="12820" windowHeight="15400" xr2:uid="{00000000-000D-0000-FFFF-FFFF00000000}"/>
  </bookViews>
  <sheets>
    <sheet name="Parties" sheetId="2" r:id="rId1"/>
    <sheet name="JLXTOT" sheetId="1" r:id="rId2"/>
  </sheets>
  <definedNames>
    <definedName name="_xlnm.Print_Area" localSheetId="1">JLXTOT!$A$1:$AA$114</definedName>
    <definedName name="_xlnm.Print_Area">JLXTOT!$A$1:$Z$99</definedName>
    <definedName name="_xlnm.Print_Titles" localSheetId="1">JLXTOT!$2:$2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6" i="1" l="1"/>
  <c r="Q101" i="1"/>
  <c r="Q98" i="1"/>
  <c r="Q99" i="1"/>
  <c r="B31" i="1"/>
  <c r="AB31" i="1" s="1"/>
  <c r="B62" i="1"/>
  <c r="AB62" i="1" s="1"/>
  <c r="B18" i="1" l="1"/>
  <c r="AB18" i="1" s="1"/>
  <c r="K106" i="1"/>
  <c r="K101" i="1"/>
  <c r="R106" i="1"/>
  <c r="R101" i="1"/>
  <c r="B49" i="1"/>
  <c r="AB49" i="1" s="1"/>
  <c r="B74" i="1"/>
  <c r="AB74" i="1" s="1"/>
  <c r="B94" i="1"/>
  <c r="AB94" i="1" s="1"/>
  <c r="B93" i="1"/>
  <c r="AB93" i="1" s="1"/>
  <c r="B54" i="1"/>
  <c r="AB54" i="1" s="1"/>
  <c r="B37" i="1"/>
  <c r="AB37" i="1" s="1"/>
  <c r="B5" i="1"/>
  <c r="AB5" i="1" s="1"/>
  <c r="B91" i="1" l="1"/>
  <c r="AB91" i="1" s="1"/>
  <c r="B77" i="1" l="1"/>
  <c r="AB77" i="1" s="1"/>
  <c r="B76" i="1"/>
  <c r="AB76" i="1" s="1"/>
  <c r="D101" i="1"/>
  <c r="E101" i="1"/>
  <c r="F101" i="1"/>
  <c r="G101" i="1"/>
  <c r="H101" i="1"/>
  <c r="I101" i="1"/>
  <c r="J101" i="1"/>
  <c r="L101" i="1"/>
  <c r="M101" i="1"/>
  <c r="N101" i="1"/>
  <c r="O101" i="1"/>
  <c r="P101" i="1"/>
  <c r="S101" i="1"/>
  <c r="T101" i="1"/>
  <c r="U101" i="1"/>
  <c r="V101" i="1"/>
  <c r="W101" i="1"/>
  <c r="X101" i="1"/>
  <c r="Y101" i="1"/>
  <c r="Z101" i="1"/>
  <c r="AA101" i="1"/>
  <c r="B33" i="1" l="1"/>
  <c r="B107" i="1" l="1"/>
  <c r="B108" i="1"/>
  <c r="B109" i="1"/>
  <c r="B110" i="1"/>
  <c r="B111" i="1"/>
  <c r="B112" i="1"/>
  <c r="Y106" i="1"/>
  <c r="Y98" i="1"/>
  <c r="Y99" i="1"/>
  <c r="B9" i="1" l="1"/>
  <c r="AB9" i="1" s="1"/>
  <c r="B63" i="1" l="1"/>
  <c r="AB63" i="1" s="1"/>
  <c r="B90" i="1"/>
  <c r="AB90" i="1" s="1"/>
  <c r="N106" i="1"/>
  <c r="B73" i="1" l="1"/>
  <c r="AB73" i="1" s="1"/>
  <c r="B66" i="1"/>
  <c r="AB66" i="1" s="1"/>
  <c r="B58" i="1"/>
  <c r="AB58" i="1" s="1"/>
  <c r="B57" i="1"/>
  <c r="AB57" i="1" s="1"/>
  <c r="P106" i="1" l="1"/>
  <c r="B87" i="1" l="1"/>
  <c r="AB87" i="1" s="1"/>
  <c r="B75" i="1"/>
  <c r="AB75" i="1" s="1"/>
  <c r="B78" i="1"/>
  <c r="AB78" i="1" s="1"/>
  <c r="B79" i="1"/>
  <c r="AB79" i="1" s="1"/>
  <c r="B80" i="1"/>
  <c r="AB80" i="1" s="1"/>
  <c r="B81" i="1"/>
  <c r="AB81" i="1" s="1"/>
  <c r="B82" i="1"/>
  <c r="AB82" i="1" s="1"/>
  <c r="B83" i="1"/>
  <c r="AB83" i="1" s="1"/>
  <c r="B84" i="1"/>
  <c r="AB84" i="1" s="1"/>
  <c r="B85" i="1"/>
  <c r="AB85" i="1" s="1"/>
  <c r="B86" i="1"/>
  <c r="AB86" i="1" s="1"/>
  <c r="B46" i="1"/>
  <c r="AB46" i="1" s="1"/>
  <c r="B41" i="1"/>
  <c r="AB41" i="1" s="1"/>
  <c r="B17" i="1"/>
  <c r="AB17" i="1" s="1"/>
  <c r="B19" i="1"/>
  <c r="AB19" i="1" s="1"/>
  <c r="B20" i="1"/>
  <c r="AB20" i="1" s="1"/>
  <c r="B21" i="1"/>
  <c r="AB21" i="1" s="1"/>
  <c r="B22" i="1"/>
  <c r="AB22" i="1" s="1"/>
  <c r="B24" i="1"/>
  <c r="AB24" i="1" s="1"/>
  <c r="B25" i="1"/>
  <c r="B26" i="1"/>
  <c r="AB26" i="1" s="1"/>
  <c r="B27" i="1"/>
  <c r="AB27" i="1" s="1"/>
  <c r="B16" i="1"/>
  <c r="AB16" i="1" s="1"/>
  <c r="B65" i="1" l="1"/>
  <c r="AB65" i="1" s="1"/>
  <c r="B88" i="1" l="1"/>
  <c r="AB88" i="1" s="1"/>
  <c r="B92" i="1" l="1"/>
  <c r="AB92" i="1" s="1"/>
  <c r="B48" i="1"/>
  <c r="AB48" i="1" s="1"/>
  <c r="B50" i="1"/>
  <c r="AB50" i="1" s="1"/>
  <c r="B102" i="1"/>
  <c r="B103" i="1"/>
  <c r="B104" i="1"/>
  <c r="B105" i="1"/>
  <c r="B3" i="1"/>
  <c r="AB3" i="1" s="1"/>
  <c r="B4" i="1"/>
  <c r="AB4" i="1" s="1"/>
  <c r="B6" i="1"/>
  <c r="AB6" i="1" s="1"/>
  <c r="B7" i="1"/>
  <c r="AB7" i="1" s="1"/>
  <c r="B8" i="1"/>
  <c r="AB8" i="1" s="1"/>
  <c r="B10" i="1"/>
  <c r="AB10" i="1" s="1"/>
  <c r="B11" i="1"/>
  <c r="AB11" i="1" s="1"/>
  <c r="B12" i="1"/>
  <c r="AB12" i="1" s="1"/>
  <c r="B13" i="1"/>
  <c r="AB13" i="1" s="1"/>
  <c r="B14" i="1"/>
  <c r="AB14" i="1" s="1"/>
  <c r="B15" i="1"/>
  <c r="AB15" i="1" s="1"/>
  <c r="B28" i="1"/>
  <c r="AB28" i="1" s="1"/>
  <c r="B29" i="1"/>
  <c r="AB29" i="1" s="1"/>
  <c r="B34" i="1"/>
  <c r="AB34" i="1" s="1"/>
  <c r="B32" i="1"/>
  <c r="AB32" i="1" s="1"/>
  <c r="AB33" i="1"/>
  <c r="B35" i="1"/>
  <c r="AB35" i="1" s="1"/>
  <c r="B36" i="1"/>
  <c r="AB36" i="1" s="1"/>
  <c r="B38" i="1"/>
  <c r="AB38" i="1" s="1"/>
  <c r="B39" i="1"/>
  <c r="AB39" i="1" s="1"/>
  <c r="B40" i="1"/>
  <c r="AB40" i="1" s="1"/>
  <c r="B42" i="1"/>
  <c r="AB42" i="1" s="1"/>
  <c r="B43" i="1"/>
  <c r="AB43" i="1" s="1"/>
  <c r="B44" i="1"/>
  <c r="AB44" i="1" s="1"/>
  <c r="B45" i="1"/>
  <c r="AB45" i="1" s="1"/>
  <c r="B47" i="1"/>
  <c r="AB47" i="1" s="1"/>
  <c r="B51" i="1"/>
  <c r="AB51" i="1" s="1"/>
  <c r="B52" i="1"/>
  <c r="AB52" i="1" s="1"/>
  <c r="B53" i="1"/>
  <c r="AB53" i="1" s="1"/>
  <c r="B55" i="1"/>
  <c r="AB55" i="1" s="1"/>
  <c r="B56" i="1"/>
  <c r="AB56" i="1" s="1"/>
  <c r="B59" i="1"/>
  <c r="AB59" i="1" s="1"/>
  <c r="B60" i="1"/>
  <c r="AB60" i="1" s="1"/>
  <c r="B64" i="1"/>
  <c r="AB64" i="1" s="1"/>
  <c r="B69" i="1"/>
  <c r="AB69" i="1" s="1"/>
  <c r="B70" i="1"/>
  <c r="AB70" i="1" s="1"/>
  <c r="B71" i="1"/>
  <c r="AB71" i="1" s="1"/>
  <c r="B68" i="1"/>
  <c r="AB68" i="1" s="1"/>
  <c r="B67" i="1"/>
  <c r="AB67" i="1" s="1"/>
  <c r="B72" i="1"/>
  <c r="AB72" i="1" s="1"/>
  <c r="B89" i="1"/>
  <c r="AB89" i="1" s="1"/>
  <c r="B95" i="1"/>
  <c r="AB95" i="1" s="1"/>
  <c r="B96" i="1"/>
  <c r="AB96" i="1" s="1"/>
  <c r="B97" i="1"/>
  <c r="AB97" i="1" s="1"/>
  <c r="T98" i="1"/>
  <c r="U98" i="1"/>
  <c r="V98" i="1"/>
  <c r="W98" i="1"/>
  <c r="X98" i="1"/>
  <c r="Z98" i="1"/>
  <c r="AA98" i="1"/>
  <c r="T99" i="1"/>
  <c r="U99" i="1"/>
  <c r="V99" i="1"/>
  <c r="W99" i="1"/>
  <c r="X99" i="1"/>
  <c r="Z99" i="1"/>
  <c r="AA99" i="1"/>
  <c r="D106" i="1"/>
  <c r="E106" i="1"/>
  <c r="F106" i="1"/>
  <c r="G106" i="1"/>
  <c r="H106" i="1"/>
  <c r="I106" i="1"/>
  <c r="J106" i="1"/>
  <c r="L106" i="1"/>
  <c r="M106" i="1"/>
  <c r="O106" i="1"/>
  <c r="S106" i="1"/>
  <c r="T106" i="1"/>
  <c r="U106" i="1"/>
  <c r="V106" i="1"/>
  <c r="W106" i="1"/>
  <c r="X106" i="1"/>
  <c r="Z106" i="1"/>
  <c r="AA106" i="1"/>
  <c r="B106" i="1" l="1"/>
  <c r="B101" i="1"/>
  <c r="B23" i="1"/>
  <c r="AB23" i="1" l="1"/>
  <c r="K99" i="1"/>
  <c r="K98" i="1"/>
  <c r="I99" i="1"/>
  <c r="I98" i="1"/>
  <c r="O98" i="1"/>
  <c r="O99" i="1"/>
  <c r="R99" i="1"/>
  <c r="R98" i="1"/>
  <c r="P99" i="1"/>
  <c r="P98" i="1"/>
  <c r="J99" i="1"/>
  <c r="J98" i="1"/>
  <c r="N99" i="1"/>
  <c r="N98" i="1"/>
  <c r="M98" i="1"/>
  <c r="M99" i="1"/>
  <c r="S98" i="1"/>
  <c r="S99" i="1"/>
  <c r="L98" i="1"/>
  <c r="L99" i="1"/>
  <c r="B61" i="1"/>
  <c r="AB61" i="1" s="1"/>
  <c r="C99" i="1"/>
  <c r="G99" i="1"/>
  <c r="G98" i="1"/>
  <c r="E99" i="1"/>
  <c r="E98" i="1"/>
  <c r="D99" i="1"/>
  <c r="D98" i="1"/>
  <c r="H99" i="1"/>
  <c r="H98" i="1"/>
  <c r="F99" i="1"/>
  <c r="B30" i="1"/>
  <c r="AB30" i="1" s="1"/>
  <c r="F98" i="1"/>
  <c r="B98" i="1" l="1"/>
  <c r="B99" i="1"/>
</calcChain>
</file>

<file path=xl/sharedStrings.xml><?xml version="1.0" encoding="utf-8"?>
<sst xmlns="http://schemas.openxmlformats.org/spreadsheetml/2006/main" count="176" uniqueCount="169">
  <si>
    <t>Species</t>
  </si>
  <si>
    <t>Ovlp</t>
  </si>
  <si>
    <t>TOTAL SPECIES</t>
  </si>
  <si>
    <t>TOTAL INDIVIDUALS</t>
  </si>
  <si>
    <t>Party hours</t>
  </si>
  <si>
    <t>on foot</t>
  </si>
  <si>
    <t>by car</t>
  </si>
  <si>
    <t>by bicycle</t>
  </si>
  <si>
    <t>Party miles</t>
  </si>
  <si>
    <t>by canoe/kayak</t>
  </si>
  <si>
    <t>Mallard</t>
  </si>
  <si>
    <t>Killdeer</t>
  </si>
  <si>
    <t>Total*</t>
  </si>
  <si>
    <t>* Total - overlap</t>
  </si>
  <si>
    <t>Sexton Rd, E. Stone Rd, west end of Horton's Pond Rd (w of pond)</t>
  </si>
  <si>
    <t>Horton's Pond E to 751, S to US 64 side roads, Crosswinds Marina &amp; White Oak Creek</t>
  </si>
  <si>
    <t>Poplar Point</t>
  </si>
  <si>
    <t>FIELD PARTY</t>
  </si>
  <si>
    <t>LOCATION</t>
  </si>
  <si>
    <t>Farrington area</t>
  </si>
  <si>
    <t>Big Woods Road</t>
  </si>
  <si>
    <t>Parker's Creek</t>
  </si>
  <si>
    <t>Fearrington Village</t>
  </si>
  <si>
    <t>Mt. Gilead Road</t>
  </si>
  <si>
    <t>Olive Chapel area</t>
  </si>
  <si>
    <t>Seaforth</t>
  </si>
  <si>
    <t>Ebenezer &amp; Poplar Point settling ponds</t>
  </si>
  <si>
    <t>Pea Ridge Road to New Hope Overlook</t>
  </si>
  <si>
    <t>Jordan Dam--east</t>
  </si>
  <si>
    <t>Deep River to Merry Oaks</t>
  </si>
  <si>
    <t>Vista Point</t>
  </si>
  <si>
    <t>Hank's Chapel Rd to Gum Springs Rd</t>
  </si>
  <si>
    <t>Pittsboro to Jordan Dam--west</t>
  </si>
  <si>
    <t>South of Old US 1, Cape Fear area, Haywood</t>
  </si>
  <si>
    <t>west of Haw River, north of US 64</t>
  </si>
  <si>
    <t>Barker Road, Beaver Creek area to Old US 1</t>
  </si>
  <si>
    <t>Weather</t>
  </si>
  <si>
    <t>Bufflehead</t>
  </si>
  <si>
    <t>Gadwall</t>
  </si>
  <si>
    <t>Canada Goose</t>
  </si>
  <si>
    <t>Wood Duck</t>
  </si>
  <si>
    <t>Ring-necked Duck</t>
  </si>
  <si>
    <t>Hooded Merganser</t>
  </si>
  <si>
    <t>Ruddy Duck</t>
  </si>
  <si>
    <t>Wild Turkey</t>
  </si>
  <si>
    <t>Common Loon</t>
  </si>
  <si>
    <t>Pied-billed Grebe</t>
  </si>
  <si>
    <t>Horned Grebe</t>
  </si>
  <si>
    <t>Double-crested Cormorant</t>
  </si>
  <si>
    <t>Great Blue Heron</t>
  </si>
  <si>
    <t>Black Vulture</t>
  </si>
  <si>
    <t>Turkey Vulture</t>
  </si>
  <si>
    <t>Northern Harrier</t>
  </si>
  <si>
    <t>Cooper's Hawk</t>
  </si>
  <si>
    <t>Red-shouldered Hawk</t>
  </si>
  <si>
    <t>Red-tailed Hawk</t>
  </si>
  <si>
    <t>American Kestrel</t>
  </si>
  <si>
    <t>American Woodcock</t>
  </si>
  <si>
    <t>Bonaparte's Gull</t>
  </si>
  <si>
    <t>Ring-billed Gull</t>
  </si>
  <si>
    <t>Herring Gull</t>
  </si>
  <si>
    <t>Lesser Black-backed Gull</t>
  </si>
  <si>
    <t>gull sp.</t>
  </si>
  <si>
    <t>Rock Pigeon</t>
  </si>
  <si>
    <t>Mourning Dove</t>
  </si>
  <si>
    <t>Great Horned Owl</t>
  </si>
  <si>
    <t>Barred Owl</t>
  </si>
  <si>
    <t>Belted Kingfisher</t>
  </si>
  <si>
    <t>Red-headed Woodpecker</t>
  </si>
  <si>
    <t>Red-bellied Woodpecker</t>
  </si>
  <si>
    <t>Yellow-bellied Sapsucker</t>
  </si>
  <si>
    <t>Downy Woodpecker</t>
  </si>
  <si>
    <t>Hairy Woodpecker</t>
  </si>
  <si>
    <t>Northern Flicker</t>
  </si>
  <si>
    <t>Pileated Woodpecker</t>
  </si>
  <si>
    <t>Eastern Phoebe</t>
  </si>
  <si>
    <t>Blue-headed Vireo</t>
  </si>
  <si>
    <t>Blue Jay</t>
  </si>
  <si>
    <t>American Crow</t>
  </si>
  <si>
    <t>Carolina Chickadee</t>
  </si>
  <si>
    <t>Tufted Titmouse</t>
  </si>
  <si>
    <t>White-breasted Nuthatch</t>
  </si>
  <si>
    <t>Brown-headed Nuthatch</t>
  </si>
  <si>
    <t>Brown Creeper</t>
  </si>
  <si>
    <t>Carolina Wren</t>
  </si>
  <si>
    <t>Winter Wren</t>
  </si>
  <si>
    <t>Golden-crowned Kinglet</t>
  </si>
  <si>
    <t>Ruby-crowned Kinglet</t>
  </si>
  <si>
    <t>Eastern Bluebird</t>
  </si>
  <si>
    <t>Hermit Thrush</t>
  </si>
  <si>
    <t>American Robin</t>
  </si>
  <si>
    <t>Northern Mockingbird</t>
  </si>
  <si>
    <t>Brown Thrasher</t>
  </si>
  <si>
    <t>European Starling</t>
  </si>
  <si>
    <t>Cedar Waxwing</t>
  </si>
  <si>
    <t>Yellow-rumped Warbler</t>
  </si>
  <si>
    <t>Pine Warbler</t>
  </si>
  <si>
    <t>Eastern Towhee</t>
  </si>
  <si>
    <t>Chipping Sparrow</t>
  </si>
  <si>
    <t>Field Sparrow</t>
  </si>
  <si>
    <t>Savannah Sparrow</t>
  </si>
  <si>
    <t>Fox Sparrow</t>
  </si>
  <si>
    <t>Song Sparrow</t>
  </si>
  <si>
    <t>Swamp Sparrow</t>
  </si>
  <si>
    <t>White-throated Sparrow</t>
  </si>
  <si>
    <t>Dark-eyed Junco</t>
  </si>
  <si>
    <t>Red-winged Blackbird</t>
  </si>
  <si>
    <t>Eastern Meadowlark</t>
  </si>
  <si>
    <t>Common Grackle</t>
  </si>
  <si>
    <t>House Finch</t>
  </si>
  <si>
    <t>American Goldfinch</t>
  </si>
  <si>
    <t>Northern Cardinal</t>
  </si>
  <si>
    <t>FIELD PARTIES AND LOCATIONS, JORDAN LAKE, NC, CHRISTMAS BIRD COUNT</t>
  </si>
  <si>
    <t>Brian Bockhahn</t>
  </si>
  <si>
    <t>Steve McMurray</t>
  </si>
  <si>
    <t>House Sparrow</t>
  </si>
  <si>
    <t>9S</t>
  </si>
  <si>
    <t>Haw River from US 64</t>
  </si>
  <si>
    <t>Brown-headed Cowbird</t>
  </si>
  <si>
    <t>Jonathan Cantrell</t>
  </si>
  <si>
    <t>House Wren</t>
  </si>
  <si>
    <t>Patsy Bailey, Gene Kingsley</t>
  </si>
  <si>
    <t>Lesser Scaup</t>
  </si>
  <si>
    <t>Adam Short</t>
  </si>
  <si>
    <t>Marc Ribaudo</t>
  </si>
  <si>
    <t>14E</t>
  </si>
  <si>
    <t>Shearon Harris--east</t>
  </si>
  <si>
    <t>Nocturnal hours</t>
  </si>
  <si>
    <t>Nocturnal miles</t>
  </si>
  <si>
    <t>Wind:  calm</t>
  </si>
  <si>
    <t>Precipitation:  none</t>
  </si>
  <si>
    <t>Purple Finch</t>
  </si>
  <si>
    <t>Kerry &amp; Trish MacPherson</t>
  </si>
  <si>
    <t>Pine Siskin</t>
  </si>
  <si>
    <t>Will Cook</t>
  </si>
  <si>
    <t>Bo Howes, Joe Donahue</t>
  </si>
  <si>
    <t>Todd Bishop, Bob Roth</t>
  </si>
  <si>
    <t>Rusty Blackbird</t>
  </si>
  <si>
    <t>Cloud cover:  clear all day</t>
  </si>
  <si>
    <t>Temperature:  28F-45F</t>
  </si>
  <si>
    <t>Northern Shoveler</t>
  </si>
  <si>
    <t>Screech-Owl, Eastern</t>
  </si>
  <si>
    <t>Crow, Fish</t>
  </si>
  <si>
    <t>Common Yellowthroat</t>
  </si>
  <si>
    <t>Palm Warbler</t>
  </si>
  <si>
    <t>Jordan Lake, NC, Christmas Bird Count, December 31, 2023</t>
  </si>
  <si>
    <t>Don Pelly, Rachelle Roake, Julie d'Ablaing</t>
  </si>
  <si>
    <t>Andy Upshaw, Mark Owens, Rouse Wilson, Joe Zellers</t>
  </si>
  <si>
    <t>American Pipit</t>
  </si>
  <si>
    <t>Norm Budnitz</t>
  </si>
  <si>
    <t>Russell Herman</t>
  </si>
  <si>
    <t>Rick Payne</t>
  </si>
  <si>
    <t>Ben &amp; Emily Acker, Loren Hintz, Margaret Vimmerstedt</t>
  </si>
  <si>
    <t>Merlin</t>
  </si>
  <si>
    <t>Barbara Coffman, Kyle Mills</t>
  </si>
  <si>
    <t>Carolyn Mcallaster, Jennifer Maher</t>
  </si>
  <si>
    <t>Tom Driscoll</t>
  </si>
  <si>
    <t>Bynum Ridge, Pokeberry Creek</t>
  </si>
  <si>
    <t>Matt Spangler</t>
  </si>
  <si>
    <t>Virginia Rail</t>
  </si>
  <si>
    <t>Josh Southern, Sterling Southern</t>
  </si>
  <si>
    <t>Blue-gray Gnatcatcher</t>
  </si>
  <si>
    <t>Kathleen Rogers, Mary Ross</t>
  </si>
  <si>
    <t>Osprey</t>
  </si>
  <si>
    <t>Fleeta Wilkinson, Alan Avakian, Mark Montazer, Ron Martin</t>
  </si>
  <si>
    <t>Noah Rokoske</t>
  </si>
  <si>
    <t>14W</t>
  </si>
  <si>
    <t>Shearon Harris--west</t>
  </si>
  <si>
    <t xml:space="preserve">Bald Eagle, ad:21  imm:19  unk:5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</si>
</sst>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[$-409]mmmm\ d\,\ yyyy;@"/>
  </numFmts>
  <fonts count="1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CG Times"/>
    </font>
    <font>
      <b/>
      <sz val="8"/>
      <name val="CG Times"/>
    </font>
    <font>
      <b/>
      <sz val="12"/>
      <name val="Univers"/>
      <family val="2"/>
    </font>
    <font>
      <sz val="8"/>
      <name val="CG Times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1" applyNumberFormat="0" applyFont="0" applyFill="0" applyAlignment="0" applyProtection="0"/>
  </cellStyleXfs>
  <cellXfs count="58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0" xfId="0" applyFont="1" applyAlignment="1">
      <alignment horizontal="centerContinuous"/>
    </xf>
    <xf numFmtId="0" fontId="8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5" fillId="0" borderId="9" xfId="0" applyFont="1" applyBorder="1"/>
    <xf numFmtId="0" fontId="5" fillId="0" borderId="12" xfId="0" applyFont="1" applyBorder="1"/>
    <xf numFmtId="0" fontId="7" fillId="0" borderId="2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centerContinuous" vertical="top"/>
    </xf>
    <xf numFmtId="0" fontId="0" fillId="0" borderId="0" xfId="0" applyAlignment="1">
      <alignment horizontal="centerContinuous" vertical="top" wrapText="1"/>
    </xf>
    <xf numFmtId="15" fontId="0" fillId="0" borderId="0" xfId="0" applyNumberFormat="1" applyAlignment="1">
      <alignment horizontal="centerContinuous" vertical="top"/>
    </xf>
    <xf numFmtId="0" fontId="9" fillId="0" borderId="19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0" fillId="0" borderId="19" xfId="0" applyBorder="1" applyAlignment="1">
      <alignment horizontal="center" vertical="top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2" fontId="4" fillId="0" borderId="10" xfId="0" applyNumberFormat="1" applyFont="1" applyBorder="1"/>
    <xf numFmtId="2" fontId="4" fillId="0" borderId="15" xfId="0" applyNumberFormat="1" applyFont="1" applyBorder="1"/>
    <xf numFmtId="2" fontId="4" fillId="0" borderId="4" xfId="0" applyNumberFormat="1" applyFont="1" applyBorder="1"/>
    <xf numFmtId="2" fontId="4" fillId="0" borderId="16" xfId="0" applyNumberFormat="1" applyFont="1" applyBorder="1"/>
    <xf numFmtId="2" fontId="4" fillId="0" borderId="13" xfId="0" applyNumberFormat="1" applyFont="1" applyBorder="1"/>
    <xf numFmtId="2" fontId="4" fillId="0" borderId="18" xfId="0" applyNumberFormat="1" applyFont="1" applyBorder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2" fontId="4" fillId="0" borderId="9" xfId="0" applyNumberFormat="1" applyFont="1" applyBorder="1"/>
    <xf numFmtId="0" fontId="8" fillId="0" borderId="0" xfId="0" applyFont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4" fillId="0" borderId="24" xfId="0" applyFont="1" applyBorder="1"/>
    <xf numFmtId="0" fontId="4" fillId="0" borderId="14" xfId="0" applyFont="1" applyBorder="1"/>
    <xf numFmtId="165" fontId="8" fillId="0" borderId="0" xfId="0" applyNumberFormat="1" applyFon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zoomScaleNormal="100" workbookViewId="0">
      <selection activeCell="B5" sqref="B5"/>
    </sheetView>
  </sheetViews>
  <sheetFormatPr defaultRowHeight="12.5"/>
  <cols>
    <col min="1" max="1" width="9.1796875" style="27"/>
    <col min="2" max="2" width="30.7265625" style="26" customWidth="1"/>
    <col min="3" max="3" width="48.453125" style="26" customWidth="1"/>
  </cols>
  <sheetData>
    <row r="1" spans="1:3">
      <c r="A1" s="30" t="s">
        <v>112</v>
      </c>
      <c r="B1" s="31"/>
      <c r="C1" s="31"/>
    </row>
    <row r="2" spans="1:3">
      <c r="A2" s="55">
        <v>45291</v>
      </c>
      <c r="B2" s="56"/>
      <c r="C2" s="56"/>
    </row>
    <row r="3" spans="1:3">
      <c r="A3" s="32"/>
      <c r="B3" s="31"/>
      <c r="C3" s="31"/>
    </row>
    <row r="4" spans="1:3" ht="13">
      <c r="A4" s="36"/>
      <c r="B4" s="33" t="s">
        <v>17</v>
      </c>
      <c r="C4" s="33" t="s">
        <v>18</v>
      </c>
    </row>
    <row r="5" spans="1:3">
      <c r="A5" s="28">
        <v>1</v>
      </c>
      <c r="B5" s="51" t="s">
        <v>151</v>
      </c>
      <c r="C5" s="29" t="s">
        <v>19</v>
      </c>
    </row>
    <row r="6" spans="1:3" ht="25">
      <c r="A6" s="28">
        <v>2</v>
      </c>
      <c r="B6" s="51" t="s">
        <v>154</v>
      </c>
      <c r="C6" s="29" t="s">
        <v>14</v>
      </c>
    </row>
    <row r="7" spans="1:3" ht="25">
      <c r="A7" s="28">
        <v>3</v>
      </c>
      <c r="B7" s="51" t="s">
        <v>132</v>
      </c>
      <c r="C7" s="29" t="s">
        <v>15</v>
      </c>
    </row>
    <row r="8" spans="1:3">
      <c r="A8" s="28">
        <v>4</v>
      </c>
      <c r="B8" s="51" t="s">
        <v>155</v>
      </c>
      <c r="C8" s="29" t="s">
        <v>20</v>
      </c>
    </row>
    <row r="9" spans="1:3" ht="25">
      <c r="A9" s="28">
        <v>5</v>
      </c>
      <c r="B9" s="51" t="s">
        <v>152</v>
      </c>
      <c r="C9" s="29" t="s">
        <v>21</v>
      </c>
    </row>
    <row r="10" spans="1:3">
      <c r="A10" s="28">
        <v>6</v>
      </c>
      <c r="B10" s="51" t="s">
        <v>162</v>
      </c>
      <c r="C10" s="29" t="s">
        <v>22</v>
      </c>
    </row>
    <row r="11" spans="1:3">
      <c r="A11" s="28">
        <v>7</v>
      </c>
      <c r="B11" s="51" t="s">
        <v>136</v>
      </c>
      <c r="C11" s="29" t="s">
        <v>23</v>
      </c>
    </row>
    <row r="12" spans="1:3">
      <c r="A12" s="28">
        <v>8</v>
      </c>
      <c r="B12" s="51" t="s">
        <v>156</v>
      </c>
      <c r="C12" s="29" t="s">
        <v>157</v>
      </c>
    </row>
    <row r="13" spans="1:3">
      <c r="A13" s="52" t="s">
        <v>116</v>
      </c>
      <c r="B13" s="51" t="s">
        <v>123</v>
      </c>
      <c r="C13" s="51" t="s">
        <v>117</v>
      </c>
    </row>
    <row r="14" spans="1:3">
      <c r="A14" s="28">
        <v>10</v>
      </c>
      <c r="B14" s="51" t="s">
        <v>135</v>
      </c>
      <c r="C14" s="29" t="s">
        <v>34</v>
      </c>
    </row>
    <row r="15" spans="1:3">
      <c r="A15" s="28">
        <v>11</v>
      </c>
      <c r="B15" s="51" t="s">
        <v>158</v>
      </c>
      <c r="C15" s="29" t="s">
        <v>24</v>
      </c>
    </row>
    <row r="16" spans="1:3">
      <c r="A16" s="28">
        <v>13</v>
      </c>
      <c r="B16" s="51" t="s">
        <v>150</v>
      </c>
      <c r="C16" s="29" t="s">
        <v>35</v>
      </c>
    </row>
    <row r="17" spans="1:3">
      <c r="A17" s="52" t="s">
        <v>125</v>
      </c>
      <c r="B17" s="51" t="s">
        <v>119</v>
      </c>
      <c r="C17" s="51" t="s">
        <v>126</v>
      </c>
    </row>
    <row r="18" spans="1:3">
      <c r="A18" s="52" t="s">
        <v>166</v>
      </c>
      <c r="B18" s="51" t="s">
        <v>134</v>
      </c>
      <c r="C18" s="51" t="s">
        <v>167</v>
      </c>
    </row>
    <row r="19" spans="1:3" ht="25">
      <c r="A19" s="52">
        <v>15</v>
      </c>
      <c r="B19" s="51" t="s">
        <v>164</v>
      </c>
      <c r="C19" s="29" t="s">
        <v>25</v>
      </c>
    </row>
    <row r="20" spans="1:3">
      <c r="A20" s="28">
        <v>16</v>
      </c>
      <c r="B20" s="51" t="s">
        <v>114</v>
      </c>
      <c r="C20" s="29" t="s">
        <v>16</v>
      </c>
    </row>
    <row r="21" spans="1:3">
      <c r="A21" s="28">
        <v>17</v>
      </c>
      <c r="B21" s="51" t="s">
        <v>124</v>
      </c>
      <c r="C21" s="29" t="s">
        <v>26</v>
      </c>
    </row>
    <row r="22" spans="1:3">
      <c r="A22" s="28">
        <v>19</v>
      </c>
      <c r="B22" s="51" t="s">
        <v>160</v>
      </c>
      <c r="C22" s="51" t="s">
        <v>27</v>
      </c>
    </row>
    <row r="23" spans="1:3">
      <c r="A23" s="28">
        <v>20</v>
      </c>
      <c r="B23" s="51" t="s">
        <v>121</v>
      </c>
      <c r="C23" s="29" t="s">
        <v>28</v>
      </c>
    </row>
    <row r="24" spans="1:3">
      <c r="A24" s="28">
        <v>21</v>
      </c>
      <c r="B24" s="51" t="s">
        <v>149</v>
      </c>
      <c r="C24" s="29" t="s">
        <v>29</v>
      </c>
    </row>
    <row r="25" spans="1:3">
      <c r="A25" s="28">
        <v>23</v>
      </c>
      <c r="B25" s="51" t="s">
        <v>113</v>
      </c>
      <c r="C25" s="29" t="s">
        <v>30</v>
      </c>
    </row>
    <row r="26" spans="1:3" ht="25">
      <c r="A26" s="28">
        <v>25</v>
      </c>
      <c r="B26" s="51" t="s">
        <v>146</v>
      </c>
      <c r="C26" s="29" t="s">
        <v>31</v>
      </c>
    </row>
    <row r="27" spans="1:3">
      <c r="A27" s="28">
        <v>26</v>
      </c>
      <c r="B27" s="51" t="s">
        <v>165</v>
      </c>
      <c r="C27" s="29" t="s">
        <v>32</v>
      </c>
    </row>
    <row r="28" spans="1:3" ht="25">
      <c r="A28" s="28">
        <v>27</v>
      </c>
      <c r="B28" s="51" t="s">
        <v>147</v>
      </c>
      <c r="C28" s="29" t="s">
        <v>33</v>
      </c>
    </row>
    <row r="30" spans="1:3" ht="13">
      <c r="B30" s="34" t="s">
        <v>36</v>
      </c>
      <c r="C30" s="35"/>
    </row>
    <row r="31" spans="1:3">
      <c r="B31" s="50" t="s">
        <v>139</v>
      </c>
    </row>
    <row r="32" spans="1:3">
      <c r="B32" s="50" t="s">
        <v>129</v>
      </c>
    </row>
    <row r="33" spans="2:3">
      <c r="B33" s="50" t="s">
        <v>138</v>
      </c>
    </row>
    <row r="34" spans="2:3">
      <c r="B34" s="57" t="s">
        <v>130</v>
      </c>
      <c r="C34" s="57"/>
    </row>
  </sheetData>
  <mergeCells count="2">
    <mergeCell ref="A2:C2"/>
    <mergeCell ref="B34:C34"/>
  </mergeCells>
  <phoneticPr fontId="3" type="noConversion"/>
  <pageMargins left="0.75" right="0.75" top="1" bottom="1" header="0.5" footer="0.5"/>
  <pageSetup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4"/>
  <sheetViews>
    <sheetView zoomScaleNormal="100" workbookViewId="0">
      <pane xSplit="2" ySplit="2" topLeftCell="C75" activePane="bottomRight" state="frozen"/>
      <selection pane="topRight" activeCell="C1" sqref="C1"/>
      <selection pane="bottomLeft" activeCell="A3" sqref="A3"/>
      <selection pane="bottomRight" activeCell="X93" sqref="X93"/>
    </sheetView>
  </sheetViews>
  <sheetFormatPr defaultRowHeight="12.5"/>
  <cols>
    <col min="1" max="1" width="19.81640625" bestFit="1" customWidth="1"/>
    <col min="2" max="2" width="5" customWidth="1"/>
    <col min="3" max="3" width="4.1796875" customWidth="1"/>
    <col min="4" max="19" width="4" customWidth="1"/>
    <col min="20" max="20" width="4.26953125" bestFit="1" customWidth="1"/>
    <col min="21" max="23" width="4" customWidth="1"/>
    <col min="24" max="24" width="4.26953125" bestFit="1" customWidth="1"/>
    <col min="25" max="27" width="4" customWidth="1"/>
    <col min="28" max="28" width="9.7265625" customWidth="1"/>
  </cols>
  <sheetData>
    <row r="1" spans="1:28" ht="15.5">
      <c r="A1" s="8" t="s">
        <v>145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3" thickBot="1">
      <c r="A2" s="4" t="s">
        <v>0</v>
      </c>
      <c r="B2" s="4" t="s">
        <v>12</v>
      </c>
      <c r="C2" s="4" t="s">
        <v>1</v>
      </c>
      <c r="D2" s="47">
        <v>1</v>
      </c>
      <c r="E2" s="47">
        <v>2</v>
      </c>
      <c r="F2" s="47">
        <v>3</v>
      </c>
      <c r="G2" s="47">
        <v>4</v>
      </c>
      <c r="H2" s="47">
        <v>5</v>
      </c>
      <c r="I2" s="47">
        <v>6</v>
      </c>
      <c r="J2" s="47">
        <v>7</v>
      </c>
      <c r="K2" s="47">
        <v>8</v>
      </c>
      <c r="L2" s="47" t="s">
        <v>116</v>
      </c>
      <c r="M2" s="47">
        <v>10</v>
      </c>
      <c r="N2" s="47">
        <v>11</v>
      </c>
      <c r="O2" s="47">
        <v>13</v>
      </c>
      <c r="P2" s="47" t="s">
        <v>125</v>
      </c>
      <c r="Q2" s="47" t="s">
        <v>166</v>
      </c>
      <c r="R2" s="47">
        <v>15</v>
      </c>
      <c r="S2" s="48">
        <v>16</v>
      </c>
      <c r="T2" s="47">
        <v>17</v>
      </c>
      <c r="U2" s="47">
        <v>19</v>
      </c>
      <c r="V2" s="47">
        <v>20</v>
      </c>
      <c r="W2" s="47">
        <v>21</v>
      </c>
      <c r="X2" s="47">
        <v>23</v>
      </c>
      <c r="Y2" s="47">
        <v>25</v>
      </c>
      <c r="Z2" s="47">
        <v>26</v>
      </c>
      <c r="AA2" s="47">
        <v>27</v>
      </c>
    </row>
    <row r="3" spans="1:28" ht="13.5" thickTop="1" thickBot="1">
      <c r="A3" s="37" t="s">
        <v>39</v>
      </c>
      <c r="B3" s="14">
        <f t="shared" ref="B3:B33" si="0">SUM(D3:AA3)-C3</f>
        <v>327</v>
      </c>
      <c r="C3" s="38"/>
      <c r="D3" s="39"/>
      <c r="E3" s="39">
        <v>7</v>
      </c>
      <c r="F3" s="39"/>
      <c r="G3" s="39"/>
      <c r="H3" s="39">
        <v>114</v>
      </c>
      <c r="I3" s="39"/>
      <c r="J3" s="39">
        <v>60</v>
      </c>
      <c r="K3" s="39"/>
      <c r="L3" s="39">
        <v>7</v>
      </c>
      <c r="M3" s="39"/>
      <c r="N3" s="39"/>
      <c r="O3" s="39"/>
      <c r="P3" s="39">
        <v>32</v>
      </c>
      <c r="Q3" s="39"/>
      <c r="R3" s="39">
        <v>13</v>
      </c>
      <c r="S3" s="39"/>
      <c r="T3" s="39"/>
      <c r="U3" s="39"/>
      <c r="V3" s="39">
        <v>38</v>
      </c>
      <c r="W3" s="39">
        <v>40</v>
      </c>
      <c r="X3" s="39"/>
      <c r="Y3" s="39">
        <v>14</v>
      </c>
      <c r="Z3" s="39">
        <v>2</v>
      </c>
      <c r="AA3" s="40"/>
      <c r="AB3">
        <f t="shared" ref="AB3:AB24" si="1">IF(B3&gt;0,1,0)</f>
        <v>1</v>
      </c>
    </row>
    <row r="4" spans="1:28" ht="13.5" thickTop="1" thickBot="1">
      <c r="A4" s="5" t="s">
        <v>40</v>
      </c>
      <c r="B4" s="14">
        <f t="shared" si="0"/>
        <v>12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>
        <v>12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20"/>
      <c r="AB4">
        <f t="shared" si="1"/>
        <v>1</v>
      </c>
    </row>
    <row r="5" spans="1:28" ht="13.5" thickTop="1" thickBot="1">
      <c r="A5" s="5" t="s">
        <v>140</v>
      </c>
      <c r="B5" s="14">
        <f t="shared" si="0"/>
        <v>15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4</v>
      </c>
      <c r="S5" s="7"/>
      <c r="T5" s="7">
        <v>2</v>
      </c>
      <c r="U5" s="7"/>
      <c r="V5" s="7"/>
      <c r="W5" s="7"/>
      <c r="X5" s="7">
        <v>9</v>
      </c>
      <c r="Y5" s="7"/>
      <c r="Z5" s="7"/>
      <c r="AA5" s="20"/>
      <c r="AB5">
        <f t="shared" si="1"/>
        <v>1</v>
      </c>
    </row>
    <row r="6" spans="1:28" ht="13.5" thickTop="1" thickBot="1">
      <c r="A6" s="5" t="s">
        <v>38</v>
      </c>
      <c r="B6" s="14">
        <f t="shared" si="0"/>
        <v>7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v>1</v>
      </c>
      <c r="U6" s="7"/>
      <c r="V6" s="7"/>
      <c r="W6" s="7"/>
      <c r="X6" s="7">
        <v>6</v>
      </c>
      <c r="Y6" s="7"/>
      <c r="Z6" s="7"/>
      <c r="AA6" s="20"/>
      <c r="AB6">
        <f t="shared" si="1"/>
        <v>1</v>
      </c>
    </row>
    <row r="7" spans="1:28" s="9" customFormat="1" ht="13.5" thickTop="1" thickBot="1">
      <c r="A7" s="5" t="s">
        <v>10</v>
      </c>
      <c r="B7" s="14">
        <f t="shared" si="0"/>
        <v>61</v>
      </c>
      <c r="C7" s="6"/>
      <c r="D7" s="7"/>
      <c r="E7" s="7"/>
      <c r="F7" s="7">
        <v>2</v>
      </c>
      <c r="G7" s="7">
        <v>5</v>
      </c>
      <c r="H7" s="7">
        <v>10</v>
      </c>
      <c r="I7" s="7">
        <v>16</v>
      </c>
      <c r="J7" s="7"/>
      <c r="K7" s="7"/>
      <c r="L7" s="7"/>
      <c r="M7" s="7"/>
      <c r="N7" s="7"/>
      <c r="O7" s="7"/>
      <c r="P7" s="7">
        <v>6</v>
      </c>
      <c r="Q7" s="7"/>
      <c r="R7" s="7">
        <v>6</v>
      </c>
      <c r="S7" s="7">
        <v>2</v>
      </c>
      <c r="T7" s="7"/>
      <c r="U7" s="7">
        <v>10</v>
      </c>
      <c r="V7" s="7">
        <v>1</v>
      </c>
      <c r="W7" s="7"/>
      <c r="X7" s="7">
        <v>3</v>
      </c>
      <c r="Y7" s="7"/>
      <c r="Z7" s="7"/>
      <c r="AA7" s="20"/>
      <c r="AB7">
        <f t="shared" si="1"/>
        <v>1</v>
      </c>
    </row>
    <row r="8" spans="1:28" ht="13.5" thickTop="1" thickBot="1">
      <c r="A8" s="5" t="s">
        <v>41</v>
      </c>
      <c r="B8" s="14">
        <f t="shared" si="0"/>
        <v>36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>
        <v>36</v>
      </c>
      <c r="W8" s="7"/>
      <c r="X8" s="7"/>
      <c r="Y8" s="7"/>
      <c r="Z8" s="7"/>
      <c r="AA8" s="20"/>
      <c r="AB8">
        <f t="shared" si="1"/>
        <v>1</v>
      </c>
    </row>
    <row r="9" spans="1:28" ht="13.5" thickTop="1" thickBot="1">
      <c r="A9" s="5" t="s">
        <v>122</v>
      </c>
      <c r="B9" s="14">
        <f t="shared" si="0"/>
        <v>16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7</v>
      </c>
      <c r="U9" s="7"/>
      <c r="V9" s="7"/>
      <c r="W9" s="7"/>
      <c r="X9" s="7">
        <v>9</v>
      </c>
      <c r="Y9" s="7"/>
      <c r="Z9" s="7"/>
      <c r="AA9" s="20"/>
      <c r="AB9">
        <f t="shared" si="1"/>
        <v>1</v>
      </c>
    </row>
    <row r="10" spans="1:28" ht="13.5" thickTop="1" thickBot="1">
      <c r="A10" s="5" t="s">
        <v>37</v>
      </c>
      <c r="B10" s="14">
        <f t="shared" si="0"/>
        <v>34</v>
      </c>
      <c r="C10" s="6"/>
      <c r="D10" s="7"/>
      <c r="E10" s="7"/>
      <c r="F10" s="7"/>
      <c r="G10" s="7">
        <v>7</v>
      </c>
      <c r="H10" s="7">
        <v>12</v>
      </c>
      <c r="I10" s="7"/>
      <c r="J10" s="7"/>
      <c r="K10" s="7"/>
      <c r="L10" s="7"/>
      <c r="M10" s="7"/>
      <c r="N10" s="7"/>
      <c r="O10" s="7"/>
      <c r="P10" s="7"/>
      <c r="Q10" s="7"/>
      <c r="R10" s="7">
        <v>1</v>
      </c>
      <c r="S10" s="7"/>
      <c r="T10" s="7">
        <v>13</v>
      </c>
      <c r="U10" s="7">
        <v>1</v>
      </c>
      <c r="V10" s="7"/>
      <c r="W10" s="7"/>
      <c r="X10" s="7"/>
      <c r="Y10" s="7"/>
      <c r="Z10" s="7"/>
      <c r="AA10" s="20"/>
      <c r="AB10">
        <f t="shared" si="1"/>
        <v>1</v>
      </c>
    </row>
    <row r="11" spans="1:28" ht="13.5" thickTop="1" thickBot="1">
      <c r="A11" s="5" t="s">
        <v>42</v>
      </c>
      <c r="B11" s="14">
        <f t="shared" si="0"/>
        <v>33</v>
      </c>
      <c r="C11" s="6"/>
      <c r="D11" s="7"/>
      <c r="E11" s="7"/>
      <c r="F11" s="7"/>
      <c r="G11" s="7"/>
      <c r="H11" s="7">
        <v>8</v>
      </c>
      <c r="I11" s="7"/>
      <c r="J11" s="7"/>
      <c r="K11" s="7"/>
      <c r="L11" s="7">
        <v>2</v>
      </c>
      <c r="M11" s="7"/>
      <c r="N11" s="7"/>
      <c r="O11" s="7"/>
      <c r="P11" s="7">
        <v>2</v>
      </c>
      <c r="Q11" s="7"/>
      <c r="R11" s="7">
        <v>4</v>
      </c>
      <c r="S11" s="7"/>
      <c r="T11" s="7"/>
      <c r="U11" s="7"/>
      <c r="V11" s="7"/>
      <c r="W11" s="7">
        <v>6</v>
      </c>
      <c r="X11" s="7"/>
      <c r="Y11" s="7">
        <v>6</v>
      </c>
      <c r="Z11" s="7"/>
      <c r="AA11" s="20">
        <v>5</v>
      </c>
      <c r="AB11">
        <f t="shared" si="1"/>
        <v>1</v>
      </c>
    </row>
    <row r="12" spans="1:28" ht="13.5" thickTop="1" thickBot="1">
      <c r="A12" s="5" t="s">
        <v>43</v>
      </c>
      <c r="B12" s="14">
        <f t="shared" si="0"/>
        <v>74</v>
      </c>
      <c r="C12" s="6"/>
      <c r="D12" s="7"/>
      <c r="E12" s="7"/>
      <c r="F12" s="7"/>
      <c r="G12" s="7">
        <v>26</v>
      </c>
      <c r="H12" s="7"/>
      <c r="I12" s="7"/>
      <c r="J12" s="7"/>
      <c r="K12" s="7"/>
      <c r="L12" s="7"/>
      <c r="M12" s="7"/>
      <c r="N12" s="7"/>
      <c r="O12" s="7"/>
      <c r="P12" s="7">
        <v>31</v>
      </c>
      <c r="Q12" s="7"/>
      <c r="R12" s="7">
        <v>7</v>
      </c>
      <c r="S12" s="7"/>
      <c r="T12" s="7"/>
      <c r="U12" s="7"/>
      <c r="V12" s="7"/>
      <c r="W12" s="7"/>
      <c r="X12" s="7">
        <v>9</v>
      </c>
      <c r="Y12" s="7">
        <v>1</v>
      </c>
      <c r="Z12" s="7"/>
      <c r="AA12" s="20"/>
      <c r="AB12">
        <f t="shared" si="1"/>
        <v>1</v>
      </c>
    </row>
    <row r="13" spans="1:28" ht="13.5" thickTop="1" thickBot="1">
      <c r="A13" s="5" t="s">
        <v>44</v>
      </c>
      <c r="B13" s="14">
        <f t="shared" si="0"/>
        <v>1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>
        <v>1</v>
      </c>
      <c r="Y13" s="7"/>
      <c r="Z13" s="7"/>
      <c r="AA13" s="20"/>
      <c r="AB13">
        <f t="shared" si="1"/>
        <v>1</v>
      </c>
    </row>
    <row r="14" spans="1:28" ht="13.5" thickTop="1" thickBot="1">
      <c r="A14" s="5" t="s">
        <v>46</v>
      </c>
      <c r="B14" s="14">
        <f t="shared" si="0"/>
        <v>155</v>
      </c>
      <c r="C14" s="6"/>
      <c r="D14" s="7">
        <v>1</v>
      </c>
      <c r="E14" s="7"/>
      <c r="F14" s="7"/>
      <c r="G14" s="7"/>
      <c r="H14" s="7">
        <v>62</v>
      </c>
      <c r="I14" s="7"/>
      <c r="J14" s="7"/>
      <c r="K14" s="7"/>
      <c r="L14" s="7"/>
      <c r="M14" s="7"/>
      <c r="N14" s="7"/>
      <c r="O14" s="7"/>
      <c r="P14" s="7">
        <v>1</v>
      </c>
      <c r="Q14" s="7"/>
      <c r="R14" s="7">
        <v>5</v>
      </c>
      <c r="S14" s="7">
        <v>3</v>
      </c>
      <c r="T14" s="7">
        <v>2</v>
      </c>
      <c r="U14" s="7">
        <v>3</v>
      </c>
      <c r="V14" s="7"/>
      <c r="W14" s="7"/>
      <c r="X14" s="7">
        <v>73</v>
      </c>
      <c r="Y14" s="7">
        <v>5</v>
      </c>
      <c r="Z14" s="7"/>
      <c r="AA14" s="20"/>
      <c r="AB14">
        <f t="shared" si="1"/>
        <v>1</v>
      </c>
    </row>
    <row r="15" spans="1:28" ht="13.5" thickTop="1" thickBot="1">
      <c r="A15" s="5" t="s">
        <v>47</v>
      </c>
      <c r="B15" s="14">
        <f t="shared" si="0"/>
        <v>138</v>
      </c>
      <c r="C15" s="6"/>
      <c r="D15" s="7"/>
      <c r="E15" s="7"/>
      <c r="F15" s="7"/>
      <c r="G15" s="7">
        <v>25</v>
      </c>
      <c r="H15" s="7">
        <v>6</v>
      </c>
      <c r="I15" s="7"/>
      <c r="J15" s="7"/>
      <c r="K15" s="7"/>
      <c r="L15" s="7"/>
      <c r="M15" s="7"/>
      <c r="N15" s="7"/>
      <c r="O15" s="7"/>
      <c r="P15" s="7"/>
      <c r="Q15" s="7">
        <v>1</v>
      </c>
      <c r="R15" s="7">
        <v>24</v>
      </c>
      <c r="S15" s="7"/>
      <c r="T15" s="7"/>
      <c r="U15" s="7"/>
      <c r="V15" s="7"/>
      <c r="W15" s="7"/>
      <c r="X15" s="7">
        <v>82</v>
      </c>
      <c r="Y15" s="7"/>
      <c r="Z15" s="7"/>
      <c r="AA15" s="20"/>
      <c r="AB15">
        <f t="shared" si="1"/>
        <v>1</v>
      </c>
    </row>
    <row r="16" spans="1:28" ht="13.5" thickTop="1" thickBot="1">
      <c r="A16" s="5" t="s">
        <v>63</v>
      </c>
      <c r="B16" s="14">
        <f t="shared" si="0"/>
        <v>44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20">
        <v>44</v>
      </c>
      <c r="AB16">
        <f t="shared" si="1"/>
        <v>1</v>
      </c>
    </row>
    <row r="17" spans="1:28" ht="13.5" thickTop="1" thickBot="1">
      <c r="A17" s="5" t="s">
        <v>64</v>
      </c>
      <c r="B17" s="14">
        <f t="shared" si="0"/>
        <v>191</v>
      </c>
      <c r="C17" s="6"/>
      <c r="D17" s="7">
        <v>1</v>
      </c>
      <c r="E17" s="7"/>
      <c r="F17" s="7">
        <v>4</v>
      </c>
      <c r="G17" s="7">
        <v>16</v>
      </c>
      <c r="H17" s="7">
        <v>2</v>
      </c>
      <c r="I17" s="7"/>
      <c r="J17" s="7"/>
      <c r="K17" s="7">
        <v>2</v>
      </c>
      <c r="L17" s="7">
        <v>1</v>
      </c>
      <c r="M17" s="7">
        <v>2</v>
      </c>
      <c r="N17" s="7">
        <v>5</v>
      </c>
      <c r="O17" s="7">
        <v>7</v>
      </c>
      <c r="P17" s="7">
        <v>19</v>
      </c>
      <c r="Q17" s="7">
        <v>2</v>
      </c>
      <c r="R17" s="7">
        <v>15</v>
      </c>
      <c r="S17" s="7">
        <v>7</v>
      </c>
      <c r="T17" s="7">
        <v>1</v>
      </c>
      <c r="U17" s="7">
        <v>1</v>
      </c>
      <c r="V17" s="7">
        <v>12</v>
      </c>
      <c r="W17" s="7"/>
      <c r="X17" s="7">
        <v>8</v>
      </c>
      <c r="Y17" s="7">
        <v>7</v>
      </c>
      <c r="Z17" s="7">
        <v>75</v>
      </c>
      <c r="AA17" s="20">
        <v>4</v>
      </c>
      <c r="AB17">
        <f t="shared" si="1"/>
        <v>1</v>
      </c>
    </row>
    <row r="18" spans="1:28" ht="13.5" thickTop="1" thickBot="1">
      <c r="A18" s="5" t="s">
        <v>159</v>
      </c>
      <c r="B18" s="14">
        <f t="shared" si="0"/>
        <v>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1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20"/>
      <c r="AB18">
        <f t="shared" si="1"/>
        <v>1</v>
      </c>
    </row>
    <row r="19" spans="1:28" ht="13.5" thickTop="1" thickBot="1">
      <c r="A19" s="5" t="s">
        <v>11</v>
      </c>
      <c r="B19" s="14">
        <f t="shared" si="0"/>
        <v>50</v>
      </c>
      <c r="C19" s="6"/>
      <c r="D19" s="7"/>
      <c r="E19" s="7"/>
      <c r="F19" s="7"/>
      <c r="G19" s="7"/>
      <c r="H19" s="7"/>
      <c r="I19" s="7"/>
      <c r="J19" s="7">
        <v>1</v>
      </c>
      <c r="K19" s="7"/>
      <c r="L19" s="7"/>
      <c r="M19" s="7">
        <v>14</v>
      </c>
      <c r="N19" s="7">
        <v>2</v>
      </c>
      <c r="O19" s="7"/>
      <c r="P19" s="7">
        <v>2</v>
      </c>
      <c r="Q19" s="7"/>
      <c r="R19" s="7"/>
      <c r="S19" s="7"/>
      <c r="T19" s="7">
        <v>4</v>
      </c>
      <c r="U19" s="7"/>
      <c r="V19" s="7">
        <v>1</v>
      </c>
      <c r="W19" s="7">
        <v>2</v>
      </c>
      <c r="X19" s="7"/>
      <c r="Y19" s="7">
        <v>6</v>
      </c>
      <c r="Z19" s="7">
        <v>16</v>
      </c>
      <c r="AA19" s="20">
        <v>2</v>
      </c>
      <c r="AB19">
        <f t="shared" si="1"/>
        <v>1</v>
      </c>
    </row>
    <row r="20" spans="1:28" ht="13.5" thickTop="1" thickBot="1">
      <c r="A20" s="5" t="s">
        <v>57</v>
      </c>
      <c r="B20" s="14">
        <f t="shared" si="0"/>
        <v>3</v>
      </c>
      <c r="C20" s="6"/>
      <c r="D20" s="7"/>
      <c r="E20" s="7"/>
      <c r="F20" s="7"/>
      <c r="G20" s="7">
        <v>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>
        <v>1</v>
      </c>
      <c r="Y20" s="7"/>
      <c r="Z20" s="7"/>
      <c r="AA20" s="20"/>
      <c r="AB20">
        <f t="shared" si="1"/>
        <v>1</v>
      </c>
    </row>
    <row r="21" spans="1:28" ht="13.5" thickTop="1" thickBot="1">
      <c r="A21" s="5" t="s">
        <v>58</v>
      </c>
      <c r="B21" s="14">
        <f t="shared" si="0"/>
        <v>924</v>
      </c>
      <c r="C21" s="6"/>
      <c r="D21" s="7">
        <v>35</v>
      </c>
      <c r="E21" s="7"/>
      <c r="F21" s="7">
        <v>12</v>
      </c>
      <c r="G21" s="7">
        <v>75</v>
      </c>
      <c r="H21" s="7">
        <v>4</v>
      </c>
      <c r="I21" s="7"/>
      <c r="J21" s="7"/>
      <c r="K21" s="7"/>
      <c r="L21" s="7"/>
      <c r="M21" s="7"/>
      <c r="N21" s="7"/>
      <c r="O21" s="7"/>
      <c r="P21" s="7">
        <v>75</v>
      </c>
      <c r="Q21" s="7">
        <v>6</v>
      </c>
      <c r="R21" s="7">
        <v>161</v>
      </c>
      <c r="S21" s="7">
        <v>14</v>
      </c>
      <c r="T21" s="7">
        <v>380</v>
      </c>
      <c r="U21" s="7">
        <v>22</v>
      </c>
      <c r="V21" s="7">
        <v>12</v>
      </c>
      <c r="W21" s="7"/>
      <c r="X21" s="7">
        <v>55</v>
      </c>
      <c r="Y21" s="7"/>
      <c r="Z21" s="7">
        <v>73</v>
      </c>
      <c r="AA21" s="20"/>
      <c r="AB21">
        <f t="shared" si="1"/>
        <v>1</v>
      </c>
    </row>
    <row r="22" spans="1:28" ht="13.5" thickTop="1" thickBot="1">
      <c r="A22" s="5" t="s">
        <v>59</v>
      </c>
      <c r="B22" s="14">
        <f t="shared" si="0"/>
        <v>11000</v>
      </c>
      <c r="C22" s="6">
        <v>15487</v>
      </c>
      <c r="D22" s="7">
        <v>175</v>
      </c>
      <c r="E22" s="7"/>
      <c r="F22" s="7">
        <v>200</v>
      </c>
      <c r="G22" s="7">
        <v>650</v>
      </c>
      <c r="H22" s="7">
        <v>764</v>
      </c>
      <c r="I22" s="7">
        <v>100</v>
      </c>
      <c r="J22" s="7"/>
      <c r="K22" s="7"/>
      <c r="L22" s="7"/>
      <c r="M22" s="7"/>
      <c r="N22" s="7">
        <v>77</v>
      </c>
      <c r="O22" s="7"/>
      <c r="P22" s="7">
        <v>650</v>
      </c>
      <c r="Q22" s="7">
        <v>3</v>
      </c>
      <c r="R22" s="7">
        <v>2050</v>
      </c>
      <c r="S22" s="7">
        <v>36</v>
      </c>
      <c r="T22" s="7">
        <v>10210</v>
      </c>
      <c r="U22" s="7">
        <v>4</v>
      </c>
      <c r="V22" s="7">
        <v>200</v>
      </c>
      <c r="W22" s="7"/>
      <c r="X22" s="7">
        <v>10620</v>
      </c>
      <c r="Y22" s="7">
        <v>1</v>
      </c>
      <c r="Z22" s="7">
        <v>747</v>
      </c>
      <c r="AA22" s="20"/>
      <c r="AB22">
        <f t="shared" si="1"/>
        <v>1</v>
      </c>
    </row>
    <row r="23" spans="1:28" ht="13.5" thickTop="1" thickBot="1">
      <c r="A23" s="5" t="s">
        <v>60</v>
      </c>
      <c r="B23" s="14">
        <f t="shared" si="0"/>
        <v>91</v>
      </c>
      <c r="C23" s="6"/>
      <c r="D23" s="7"/>
      <c r="E23" s="7"/>
      <c r="F23" s="7">
        <v>1</v>
      </c>
      <c r="G23" s="7"/>
      <c r="H23" s="7">
        <v>1</v>
      </c>
      <c r="I23" s="7"/>
      <c r="J23" s="7"/>
      <c r="K23" s="7"/>
      <c r="L23" s="7"/>
      <c r="M23" s="7"/>
      <c r="N23" s="7">
        <v>2</v>
      </c>
      <c r="O23" s="7"/>
      <c r="P23" s="7">
        <v>1</v>
      </c>
      <c r="Q23" s="7"/>
      <c r="R23" s="7">
        <v>4</v>
      </c>
      <c r="S23" s="7">
        <v>3</v>
      </c>
      <c r="T23" s="7">
        <v>48</v>
      </c>
      <c r="U23" s="7"/>
      <c r="V23" s="7"/>
      <c r="W23" s="7"/>
      <c r="X23" s="7">
        <v>1</v>
      </c>
      <c r="Y23" s="7">
        <v>18</v>
      </c>
      <c r="Z23" s="7">
        <v>12</v>
      </c>
      <c r="AA23" s="20"/>
      <c r="AB23">
        <f t="shared" si="1"/>
        <v>1</v>
      </c>
    </row>
    <row r="24" spans="1:28" ht="13.5" thickTop="1" thickBot="1">
      <c r="A24" s="5" t="s">
        <v>61</v>
      </c>
      <c r="B24" s="14">
        <f t="shared" si="0"/>
        <v>1</v>
      </c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</v>
      </c>
      <c r="U24" s="7"/>
      <c r="V24" s="7"/>
      <c r="W24" s="7"/>
      <c r="X24" s="7"/>
      <c r="Y24" s="7"/>
      <c r="Z24" s="7"/>
      <c r="AA24" s="20"/>
      <c r="AB24">
        <f t="shared" si="1"/>
        <v>1</v>
      </c>
    </row>
    <row r="25" spans="1:28" ht="13.5" thickTop="1" thickBot="1">
      <c r="A25" s="5" t="s">
        <v>62</v>
      </c>
      <c r="B25" s="14">
        <f t="shared" si="0"/>
        <v>117</v>
      </c>
      <c r="C25" s="6"/>
      <c r="D25" s="7">
        <v>50</v>
      </c>
      <c r="E25" s="7">
        <v>47</v>
      </c>
      <c r="F25" s="7"/>
      <c r="G25" s="7"/>
      <c r="H25" s="7"/>
      <c r="I25" s="7"/>
      <c r="J25" s="7"/>
      <c r="K25" s="7"/>
      <c r="L25" s="7"/>
      <c r="M25" s="7"/>
      <c r="N25" s="7"/>
      <c r="O25" s="7">
        <v>20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20"/>
    </row>
    <row r="26" spans="1:28" ht="13.5" thickTop="1" thickBot="1">
      <c r="A26" s="5" t="s">
        <v>45</v>
      </c>
      <c r="B26" s="14">
        <f t="shared" si="0"/>
        <v>7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>
        <v>1</v>
      </c>
      <c r="R26" s="7">
        <v>1</v>
      </c>
      <c r="S26" s="7"/>
      <c r="T26" s="7">
        <v>2</v>
      </c>
      <c r="U26" s="7">
        <v>1</v>
      </c>
      <c r="V26" s="7"/>
      <c r="W26" s="7"/>
      <c r="X26" s="7">
        <v>2</v>
      </c>
      <c r="Y26" s="7"/>
      <c r="Z26" s="7"/>
      <c r="AA26" s="20"/>
      <c r="AB26">
        <f t="shared" ref="AB26:AB57" si="2">IF(B26&gt;0,1,0)</f>
        <v>1</v>
      </c>
    </row>
    <row r="27" spans="1:28" ht="13.5" thickTop="1" thickBot="1">
      <c r="A27" s="5" t="s">
        <v>48</v>
      </c>
      <c r="B27" s="14">
        <f t="shared" si="0"/>
        <v>8862</v>
      </c>
      <c r="C27" s="6">
        <v>2000</v>
      </c>
      <c r="D27" s="7">
        <v>500</v>
      </c>
      <c r="E27" s="7">
        <v>17</v>
      </c>
      <c r="F27" s="7">
        <v>1100</v>
      </c>
      <c r="G27" s="7">
        <v>350</v>
      </c>
      <c r="H27" s="7">
        <v>154</v>
      </c>
      <c r="I27" s="7"/>
      <c r="J27" s="7"/>
      <c r="K27" s="7"/>
      <c r="L27" s="7">
        <v>7</v>
      </c>
      <c r="M27" s="7"/>
      <c r="N27" s="7"/>
      <c r="O27" s="7">
        <v>5</v>
      </c>
      <c r="P27" s="7">
        <v>3500</v>
      </c>
      <c r="Q27" s="7">
        <v>7</v>
      </c>
      <c r="R27" s="7">
        <v>2300</v>
      </c>
      <c r="S27" s="7">
        <v>6</v>
      </c>
      <c r="T27" s="7">
        <v>500</v>
      </c>
      <c r="U27" s="7">
        <v>14</v>
      </c>
      <c r="V27" s="7">
        <v>65</v>
      </c>
      <c r="W27" s="7">
        <v>8</v>
      </c>
      <c r="X27" s="7">
        <v>2004</v>
      </c>
      <c r="Y27" s="7">
        <v>2</v>
      </c>
      <c r="Z27" s="7">
        <v>315</v>
      </c>
      <c r="AA27" s="20">
        <v>8</v>
      </c>
      <c r="AB27">
        <f t="shared" si="2"/>
        <v>1</v>
      </c>
    </row>
    <row r="28" spans="1:28" ht="13.5" thickTop="1" thickBot="1">
      <c r="A28" s="25" t="s">
        <v>49</v>
      </c>
      <c r="B28" s="14">
        <f t="shared" si="0"/>
        <v>67</v>
      </c>
      <c r="C28" s="6"/>
      <c r="D28" s="7">
        <v>1</v>
      </c>
      <c r="E28" s="7">
        <v>2</v>
      </c>
      <c r="F28" s="7">
        <v>8</v>
      </c>
      <c r="G28" s="7">
        <v>2</v>
      </c>
      <c r="H28" s="7">
        <v>3</v>
      </c>
      <c r="I28" s="7"/>
      <c r="J28" s="7"/>
      <c r="K28" s="7"/>
      <c r="L28" s="7">
        <v>1</v>
      </c>
      <c r="M28" s="7"/>
      <c r="N28" s="7">
        <v>1</v>
      </c>
      <c r="O28" s="7">
        <v>1</v>
      </c>
      <c r="P28" s="7">
        <v>2</v>
      </c>
      <c r="Q28" s="7"/>
      <c r="R28" s="7">
        <v>5</v>
      </c>
      <c r="S28" s="7">
        <v>4</v>
      </c>
      <c r="T28" s="7"/>
      <c r="U28" s="7">
        <v>3</v>
      </c>
      <c r="V28" s="7">
        <v>22</v>
      </c>
      <c r="W28" s="7">
        <v>1</v>
      </c>
      <c r="X28" s="7">
        <v>3</v>
      </c>
      <c r="Y28" s="7">
        <v>2</v>
      </c>
      <c r="Z28" s="7">
        <v>6</v>
      </c>
      <c r="AA28" s="20"/>
      <c r="AB28">
        <f t="shared" si="2"/>
        <v>1</v>
      </c>
    </row>
    <row r="29" spans="1:28" ht="13.5" thickTop="1" thickBot="1">
      <c r="A29" s="5" t="s">
        <v>50</v>
      </c>
      <c r="B29" s="14">
        <f t="shared" si="0"/>
        <v>51</v>
      </c>
      <c r="C29" s="6"/>
      <c r="D29" s="7"/>
      <c r="E29" s="7">
        <v>6</v>
      </c>
      <c r="F29" s="7">
        <v>1</v>
      </c>
      <c r="G29" s="7">
        <v>1</v>
      </c>
      <c r="H29" s="7"/>
      <c r="I29" s="7"/>
      <c r="J29" s="7">
        <v>1</v>
      </c>
      <c r="K29" s="7"/>
      <c r="L29" s="7"/>
      <c r="M29" s="7"/>
      <c r="N29" s="7">
        <v>10</v>
      </c>
      <c r="O29" s="7">
        <v>3</v>
      </c>
      <c r="P29" s="7"/>
      <c r="Q29" s="7">
        <v>3</v>
      </c>
      <c r="R29" s="7"/>
      <c r="S29" s="7"/>
      <c r="T29" s="7"/>
      <c r="U29" s="7"/>
      <c r="V29" s="7">
        <v>7</v>
      </c>
      <c r="W29" s="7">
        <v>6</v>
      </c>
      <c r="X29" s="7"/>
      <c r="Y29" s="7">
        <v>5</v>
      </c>
      <c r="Z29" s="7">
        <v>7</v>
      </c>
      <c r="AA29" s="20">
        <v>1</v>
      </c>
      <c r="AB29">
        <f t="shared" si="2"/>
        <v>1</v>
      </c>
    </row>
    <row r="30" spans="1:28" ht="13.5" thickTop="1" thickBot="1">
      <c r="A30" s="5" t="s">
        <v>51</v>
      </c>
      <c r="B30" s="14">
        <f t="shared" si="0"/>
        <v>147</v>
      </c>
      <c r="C30" s="6"/>
      <c r="D30" s="7">
        <v>3</v>
      </c>
      <c r="E30" s="7">
        <v>5</v>
      </c>
      <c r="F30" s="7">
        <v>6</v>
      </c>
      <c r="G30" s="7">
        <v>3</v>
      </c>
      <c r="H30" s="7">
        <v>1</v>
      </c>
      <c r="I30" s="7">
        <v>2</v>
      </c>
      <c r="J30" s="7">
        <v>7</v>
      </c>
      <c r="K30" s="7">
        <v>1</v>
      </c>
      <c r="L30" s="7"/>
      <c r="M30" s="7">
        <v>13</v>
      </c>
      <c r="N30" s="7">
        <v>3</v>
      </c>
      <c r="O30" s="7">
        <v>5</v>
      </c>
      <c r="P30" s="7">
        <v>3</v>
      </c>
      <c r="Q30" s="7">
        <v>2</v>
      </c>
      <c r="R30" s="7">
        <v>1</v>
      </c>
      <c r="S30" s="7"/>
      <c r="T30" s="7"/>
      <c r="U30" s="7">
        <v>1</v>
      </c>
      <c r="V30" s="7">
        <v>47</v>
      </c>
      <c r="W30" s="7">
        <v>1</v>
      </c>
      <c r="X30" s="7">
        <v>5</v>
      </c>
      <c r="Y30" s="7">
        <v>12</v>
      </c>
      <c r="Z30" s="7">
        <v>18</v>
      </c>
      <c r="AA30" s="20">
        <v>8</v>
      </c>
      <c r="AB30">
        <f t="shared" si="2"/>
        <v>1</v>
      </c>
    </row>
    <row r="31" spans="1:28" ht="13.5" thickTop="1" thickBot="1">
      <c r="A31" s="5" t="s">
        <v>163</v>
      </c>
      <c r="B31" s="14">
        <f t="shared" si="0"/>
        <v>1</v>
      </c>
      <c r="C31" s="6"/>
      <c r="D31" s="7"/>
      <c r="E31" s="7"/>
      <c r="F31" s="7"/>
      <c r="G31" s="7"/>
      <c r="H31" s="7"/>
      <c r="I31" s="7"/>
      <c r="J31" s="7">
        <v>1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20"/>
      <c r="AB31">
        <f t="shared" si="2"/>
        <v>1</v>
      </c>
    </row>
    <row r="32" spans="1:28" ht="13.5" thickTop="1" thickBot="1">
      <c r="A32" s="5" t="s">
        <v>52</v>
      </c>
      <c r="B32" s="14">
        <f t="shared" si="0"/>
        <v>1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>
        <v>1</v>
      </c>
      <c r="W32" s="7"/>
      <c r="X32" s="7"/>
      <c r="Y32" s="7"/>
      <c r="Z32" s="7"/>
      <c r="AA32" s="20"/>
      <c r="AB32">
        <f t="shared" si="2"/>
        <v>1</v>
      </c>
    </row>
    <row r="33" spans="1:28" ht="13.5" thickTop="1" thickBot="1">
      <c r="A33" s="5" t="s">
        <v>53</v>
      </c>
      <c r="B33" s="14">
        <f t="shared" si="0"/>
        <v>4</v>
      </c>
      <c r="C33" s="6"/>
      <c r="D33" s="7"/>
      <c r="E33" s="7"/>
      <c r="F33" s="7"/>
      <c r="G33" s="7">
        <v>1</v>
      </c>
      <c r="H33" s="7"/>
      <c r="I33" s="7"/>
      <c r="J33" s="7"/>
      <c r="K33" s="7"/>
      <c r="L33" s="7"/>
      <c r="M33" s="7"/>
      <c r="N33" s="7">
        <v>1</v>
      </c>
      <c r="O33" s="7"/>
      <c r="P33" s="7">
        <v>1</v>
      </c>
      <c r="Q33" s="7"/>
      <c r="R33" s="7"/>
      <c r="S33" s="7"/>
      <c r="T33" s="7"/>
      <c r="U33" s="7"/>
      <c r="V33" s="7"/>
      <c r="W33" s="7"/>
      <c r="X33" s="7"/>
      <c r="Y33" s="7">
        <v>1</v>
      </c>
      <c r="Z33" s="7"/>
      <c r="AA33" s="20"/>
      <c r="AB33">
        <f t="shared" si="2"/>
        <v>1</v>
      </c>
    </row>
    <row r="34" spans="1:28" ht="13.5" thickTop="1" thickBot="1">
      <c r="A34" s="5" t="s">
        <v>168</v>
      </c>
      <c r="B34" s="14">
        <f t="shared" ref="B34:B65" si="3">SUM(D34:AA34)-C34</f>
        <v>45</v>
      </c>
      <c r="C34" s="6">
        <v>3</v>
      </c>
      <c r="D34" s="7">
        <v>2</v>
      </c>
      <c r="E34" s="7">
        <v>2</v>
      </c>
      <c r="F34" s="7"/>
      <c r="G34" s="7">
        <v>2</v>
      </c>
      <c r="H34" s="7">
        <v>5</v>
      </c>
      <c r="I34" s="7"/>
      <c r="J34" s="7"/>
      <c r="K34" s="7">
        <v>2</v>
      </c>
      <c r="L34" s="7"/>
      <c r="M34" s="7"/>
      <c r="N34" s="7"/>
      <c r="O34" s="7"/>
      <c r="P34" s="7">
        <v>7</v>
      </c>
      <c r="Q34" s="7">
        <v>2</v>
      </c>
      <c r="R34" s="7">
        <v>4</v>
      </c>
      <c r="S34" s="7">
        <v>1</v>
      </c>
      <c r="T34" s="7">
        <v>2</v>
      </c>
      <c r="U34" s="7">
        <v>2</v>
      </c>
      <c r="V34" s="7">
        <v>11</v>
      </c>
      <c r="W34" s="7">
        <v>1</v>
      </c>
      <c r="X34" s="7">
        <v>2</v>
      </c>
      <c r="Y34" s="7"/>
      <c r="Z34" s="7">
        <v>3</v>
      </c>
      <c r="AA34" s="20"/>
      <c r="AB34">
        <f t="shared" si="2"/>
        <v>1</v>
      </c>
    </row>
    <row r="35" spans="1:28" ht="13.5" thickTop="1" thickBot="1">
      <c r="A35" s="5" t="s">
        <v>54</v>
      </c>
      <c r="B35" s="14">
        <f t="shared" si="3"/>
        <v>27</v>
      </c>
      <c r="C35" s="6"/>
      <c r="D35" s="7"/>
      <c r="E35" s="7"/>
      <c r="F35" s="7">
        <v>1</v>
      </c>
      <c r="G35" s="7">
        <v>2</v>
      </c>
      <c r="H35" s="7"/>
      <c r="I35" s="7">
        <v>4</v>
      </c>
      <c r="J35" s="7">
        <v>1</v>
      </c>
      <c r="K35" s="7">
        <v>1</v>
      </c>
      <c r="L35" s="7"/>
      <c r="M35" s="7">
        <v>3</v>
      </c>
      <c r="N35" s="7">
        <v>1</v>
      </c>
      <c r="O35" s="7"/>
      <c r="P35" s="7"/>
      <c r="Q35" s="7">
        <v>1</v>
      </c>
      <c r="R35" s="7">
        <v>1</v>
      </c>
      <c r="S35" s="7"/>
      <c r="T35" s="7"/>
      <c r="U35" s="7"/>
      <c r="V35" s="7">
        <v>3</v>
      </c>
      <c r="W35" s="7">
        <v>1</v>
      </c>
      <c r="X35" s="7"/>
      <c r="Y35" s="7">
        <v>2</v>
      </c>
      <c r="Z35" s="7">
        <v>2</v>
      </c>
      <c r="AA35" s="20">
        <v>4</v>
      </c>
      <c r="AB35">
        <f t="shared" si="2"/>
        <v>1</v>
      </c>
    </row>
    <row r="36" spans="1:28" ht="13.5" thickTop="1" thickBot="1">
      <c r="A36" s="5" t="s">
        <v>55</v>
      </c>
      <c r="B36" s="14">
        <f t="shared" si="3"/>
        <v>22</v>
      </c>
      <c r="C36" s="6"/>
      <c r="D36" s="7">
        <v>1</v>
      </c>
      <c r="E36" s="7">
        <v>1</v>
      </c>
      <c r="F36" s="7"/>
      <c r="G36" s="7">
        <v>1</v>
      </c>
      <c r="H36" s="7"/>
      <c r="I36" s="7">
        <v>1</v>
      </c>
      <c r="J36" s="7"/>
      <c r="K36" s="7"/>
      <c r="L36" s="7">
        <v>1</v>
      </c>
      <c r="M36" s="7"/>
      <c r="N36" s="7"/>
      <c r="O36" s="7"/>
      <c r="P36" s="7">
        <v>2</v>
      </c>
      <c r="Q36" s="7">
        <v>1</v>
      </c>
      <c r="R36" s="7"/>
      <c r="S36" s="7"/>
      <c r="T36" s="7">
        <v>2</v>
      </c>
      <c r="U36" s="7">
        <v>1</v>
      </c>
      <c r="V36" s="7">
        <v>4</v>
      </c>
      <c r="W36" s="7">
        <v>2</v>
      </c>
      <c r="X36" s="7">
        <v>1</v>
      </c>
      <c r="Y36" s="7">
        <v>1</v>
      </c>
      <c r="Z36" s="7">
        <v>1</v>
      </c>
      <c r="AA36" s="20">
        <v>2</v>
      </c>
      <c r="AB36">
        <f t="shared" si="2"/>
        <v>1</v>
      </c>
    </row>
    <row r="37" spans="1:28" ht="13.5" thickTop="1" thickBot="1">
      <c r="A37" s="5" t="s">
        <v>141</v>
      </c>
      <c r="B37" s="14">
        <f t="shared" si="3"/>
        <v>2</v>
      </c>
      <c r="C37" s="6"/>
      <c r="D37" s="7"/>
      <c r="E37" s="7"/>
      <c r="F37" s="7"/>
      <c r="G37" s="7">
        <v>1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>
        <v>1</v>
      </c>
      <c r="Y37" s="7"/>
      <c r="Z37" s="7"/>
      <c r="AA37" s="20"/>
      <c r="AB37">
        <f t="shared" si="2"/>
        <v>1</v>
      </c>
    </row>
    <row r="38" spans="1:28" ht="13.5" thickTop="1" thickBot="1">
      <c r="A38" s="5" t="s">
        <v>65</v>
      </c>
      <c r="B38" s="14">
        <f t="shared" si="3"/>
        <v>4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>
        <v>1</v>
      </c>
      <c r="Y38" s="7">
        <v>3</v>
      </c>
      <c r="Z38" s="7"/>
      <c r="AA38" s="20"/>
      <c r="AB38">
        <f t="shared" si="2"/>
        <v>1</v>
      </c>
    </row>
    <row r="39" spans="1:28" ht="13.5" thickTop="1" thickBot="1">
      <c r="A39" s="5" t="s">
        <v>66</v>
      </c>
      <c r="B39" s="14">
        <f t="shared" si="3"/>
        <v>2</v>
      </c>
      <c r="C39" s="6"/>
      <c r="D39" s="7"/>
      <c r="E39" s="7">
        <v>1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>
        <v>1</v>
      </c>
      <c r="Z39" s="7"/>
      <c r="AA39" s="20"/>
      <c r="AB39">
        <f t="shared" si="2"/>
        <v>1</v>
      </c>
    </row>
    <row r="40" spans="1:28" ht="13.5" thickTop="1" thickBot="1">
      <c r="A40" s="5" t="s">
        <v>67</v>
      </c>
      <c r="B40" s="14">
        <f t="shared" si="3"/>
        <v>22</v>
      </c>
      <c r="C40" s="6"/>
      <c r="D40" s="7">
        <v>1</v>
      </c>
      <c r="E40" s="7">
        <v>2</v>
      </c>
      <c r="F40" s="7">
        <v>2</v>
      </c>
      <c r="G40" s="7">
        <v>1</v>
      </c>
      <c r="H40" s="7">
        <v>1</v>
      </c>
      <c r="I40" s="7"/>
      <c r="J40" s="7"/>
      <c r="K40" s="7"/>
      <c r="L40" s="7">
        <v>2</v>
      </c>
      <c r="M40" s="7"/>
      <c r="N40" s="7">
        <v>2</v>
      </c>
      <c r="O40" s="7"/>
      <c r="P40" s="7">
        <v>2</v>
      </c>
      <c r="Q40" s="7"/>
      <c r="R40" s="7">
        <v>1</v>
      </c>
      <c r="S40" s="7">
        <v>1</v>
      </c>
      <c r="T40" s="7">
        <v>1</v>
      </c>
      <c r="U40" s="7">
        <v>1</v>
      </c>
      <c r="V40" s="7"/>
      <c r="W40" s="7">
        <v>2</v>
      </c>
      <c r="X40" s="7">
        <v>1</v>
      </c>
      <c r="Y40" s="7"/>
      <c r="Z40" s="7"/>
      <c r="AA40" s="20">
        <v>2</v>
      </c>
      <c r="AB40">
        <f t="shared" si="2"/>
        <v>1</v>
      </c>
    </row>
    <row r="41" spans="1:28" ht="13.5" thickTop="1" thickBot="1">
      <c r="A41" s="5" t="s">
        <v>70</v>
      </c>
      <c r="B41" s="14">
        <f t="shared" si="3"/>
        <v>54</v>
      </c>
      <c r="C41" s="6"/>
      <c r="D41" s="7"/>
      <c r="E41" s="7">
        <v>2</v>
      </c>
      <c r="F41" s="7">
        <v>4</v>
      </c>
      <c r="G41" s="7"/>
      <c r="H41" s="7">
        <v>5</v>
      </c>
      <c r="I41" s="7"/>
      <c r="J41" s="7">
        <v>2</v>
      </c>
      <c r="K41" s="7">
        <v>5</v>
      </c>
      <c r="L41" s="7">
        <v>2</v>
      </c>
      <c r="M41" s="7">
        <v>2</v>
      </c>
      <c r="N41" s="7">
        <v>1</v>
      </c>
      <c r="O41" s="7">
        <v>1</v>
      </c>
      <c r="P41" s="7"/>
      <c r="Q41" s="7">
        <v>1</v>
      </c>
      <c r="R41" s="7">
        <v>5</v>
      </c>
      <c r="S41" s="7"/>
      <c r="T41" s="7">
        <v>7</v>
      </c>
      <c r="U41" s="7">
        <v>3</v>
      </c>
      <c r="V41" s="7">
        <v>3</v>
      </c>
      <c r="W41" s="7"/>
      <c r="X41" s="7">
        <v>3</v>
      </c>
      <c r="Y41" s="7">
        <v>6</v>
      </c>
      <c r="Z41" s="7">
        <v>1</v>
      </c>
      <c r="AA41" s="20">
        <v>1</v>
      </c>
      <c r="AB41">
        <f t="shared" si="2"/>
        <v>1</v>
      </c>
    </row>
    <row r="42" spans="1:28" ht="13.5" thickTop="1" thickBot="1">
      <c r="A42" s="5" t="s">
        <v>68</v>
      </c>
      <c r="B42" s="14">
        <f t="shared" si="3"/>
        <v>20</v>
      </c>
      <c r="C42" s="6"/>
      <c r="D42" s="7">
        <v>3</v>
      </c>
      <c r="E42" s="7"/>
      <c r="F42" s="7">
        <v>2</v>
      </c>
      <c r="G42" s="7"/>
      <c r="H42" s="7"/>
      <c r="I42" s="7"/>
      <c r="J42" s="7"/>
      <c r="K42" s="7"/>
      <c r="L42" s="7"/>
      <c r="M42" s="7"/>
      <c r="N42" s="7">
        <v>6</v>
      </c>
      <c r="O42" s="7"/>
      <c r="P42" s="7"/>
      <c r="Q42" s="7"/>
      <c r="R42" s="7"/>
      <c r="S42" s="7"/>
      <c r="T42" s="7">
        <v>1</v>
      </c>
      <c r="U42" s="7">
        <v>3</v>
      </c>
      <c r="V42" s="7"/>
      <c r="W42" s="7">
        <v>1</v>
      </c>
      <c r="X42" s="7">
        <v>2</v>
      </c>
      <c r="Y42" s="7">
        <v>2</v>
      </c>
      <c r="Z42" s="7"/>
      <c r="AA42" s="20"/>
      <c r="AB42">
        <f t="shared" si="2"/>
        <v>1</v>
      </c>
    </row>
    <row r="43" spans="1:28" ht="13.5" thickTop="1" thickBot="1">
      <c r="A43" s="5" t="s">
        <v>69</v>
      </c>
      <c r="B43" s="14">
        <f t="shared" si="3"/>
        <v>126</v>
      </c>
      <c r="C43" s="6"/>
      <c r="D43" s="7">
        <v>4</v>
      </c>
      <c r="E43" s="7">
        <v>2</v>
      </c>
      <c r="F43" s="7">
        <v>9</v>
      </c>
      <c r="G43" s="7">
        <v>2</v>
      </c>
      <c r="H43" s="7">
        <v>2</v>
      </c>
      <c r="I43" s="7">
        <v>9</v>
      </c>
      <c r="J43" s="7">
        <v>8</v>
      </c>
      <c r="K43" s="7">
        <v>9</v>
      </c>
      <c r="L43" s="7">
        <v>4</v>
      </c>
      <c r="M43" s="7">
        <v>5</v>
      </c>
      <c r="N43" s="7">
        <v>10</v>
      </c>
      <c r="O43" s="7">
        <v>6</v>
      </c>
      <c r="P43" s="7">
        <v>2</v>
      </c>
      <c r="Q43" s="7">
        <v>3</v>
      </c>
      <c r="R43" s="7">
        <v>5</v>
      </c>
      <c r="S43" s="7">
        <v>1</v>
      </c>
      <c r="T43" s="7">
        <v>7</v>
      </c>
      <c r="U43" s="7">
        <v>4</v>
      </c>
      <c r="V43" s="7">
        <v>8</v>
      </c>
      <c r="W43" s="7">
        <v>3</v>
      </c>
      <c r="X43" s="7">
        <v>10</v>
      </c>
      <c r="Y43" s="7">
        <v>5</v>
      </c>
      <c r="Z43" s="7">
        <v>6</v>
      </c>
      <c r="AA43" s="20">
        <v>2</v>
      </c>
      <c r="AB43">
        <f t="shared" si="2"/>
        <v>1</v>
      </c>
    </row>
    <row r="44" spans="1:28" ht="13.5" thickTop="1" thickBot="1">
      <c r="A44" s="5" t="s">
        <v>71</v>
      </c>
      <c r="B44" s="14">
        <f t="shared" si="3"/>
        <v>95</v>
      </c>
      <c r="C44" s="6"/>
      <c r="D44" s="7"/>
      <c r="E44" s="7">
        <v>1</v>
      </c>
      <c r="F44" s="7">
        <v>3</v>
      </c>
      <c r="G44" s="7">
        <v>5</v>
      </c>
      <c r="H44" s="7">
        <v>4</v>
      </c>
      <c r="I44" s="7">
        <v>2</v>
      </c>
      <c r="J44" s="7">
        <v>4</v>
      </c>
      <c r="K44" s="7">
        <v>3</v>
      </c>
      <c r="L44" s="7">
        <v>1</v>
      </c>
      <c r="M44" s="7">
        <v>5</v>
      </c>
      <c r="N44" s="7">
        <v>12</v>
      </c>
      <c r="O44" s="7">
        <v>3</v>
      </c>
      <c r="P44" s="7">
        <v>4</v>
      </c>
      <c r="Q44" s="7">
        <v>4</v>
      </c>
      <c r="R44" s="7">
        <v>7</v>
      </c>
      <c r="S44" s="7">
        <v>3</v>
      </c>
      <c r="T44" s="7">
        <v>4</v>
      </c>
      <c r="U44" s="7">
        <v>6</v>
      </c>
      <c r="V44" s="7">
        <v>6</v>
      </c>
      <c r="W44" s="7">
        <v>1</v>
      </c>
      <c r="X44" s="7">
        <v>7</v>
      </c>
      <c r="Y44" s="7">
        <v>2</v>
      </c>
      <c r="Z44" s="7">
        <v>5</v>
      </c>
      <c r="AA44" s="20">
        <v>3</v>
      </c>
      <c r="AB44">
        <f t="shared" si="2"/>
        <v>1</v>
      </c>
    </row>
    <row r="45" spans="1:28" ht="13.5" thickTop="1" thickBot="1">
      <c r="A45" s="5" t="s">
        <v>72</v>
      </c>
      <c r="B45" s="14">
        <f t="shared" si="3"/>
        <v>15</v>
      </c>
      <c r="C45" s="6"/>
      <c r="D45" s="7">
        <v>1</v>
      </c>
      <c r="E45" s="7"/>
      <c r="F45" s="7">
        <v>2</v>
      </c>
      <c r="G45" s="7"/>
      <c r="H45" s="7"/>
      <c r="I45" s="7"/>
      <c r="J45" s="7">
        <v>1</v>
      </c>
      <c r="K45" s="7"/>
      <c r="L45" s="7"/>
      <c r="M45" s="7"/>
      <c r="N45" s="7">
        <v>4</v>
      </c>
      <c r="O45" s="7"/>
      <c r="P45" s="7"/>
      <c r="Q45" s="7"/>
      <c r="R45" s="7">
        <v>2</v>
      </c>
      <c r="S45" s="7">
        <v>1</v>
      </c>
      <c r="T45" s="7">
        <v>1</v>
      </c>
      <c r="U45" s="7"/>
      <c r="V45" s="7"/>
      <c r="W45" s="7"/>
      <c r="X45" s="7">
        <v>2</v>
      </c>
      <c r="Y45" s="7">
        <v>1</v>
      </c>
      <c r="Z45" s="7"/>
      <c r="AA45" s="20"/>
      <c r="AB45">
        <f t="shared" si="2"/>
        <v>1</v>
      </c>
    </row>
    <row r="46" spans="1:28" ht="13.5" thickTop="1" thickBot="1">
      <c r="A46" s="5" t="s">
        <v>74</v>
      </c>
      <c r="B46" s="14">
        <f t="shared" si="3"/>
        <v>41</v>
      </c>
      <c r="C46" s="6"/>
      <c r="D46" s="7"/>
      <c r="E46" s="7">
        <v>1</v>
      </c>
      <c r="F46" s="7">
        <v>1</v>
      </c>
      <c r="G46" s="7">
        <v>1</v>
      </c>
      <c r="H46" s="7">
        <v>4</v>
      </c>
      <c r="I46" s="7"/>
      <c r="J46" s="7">
        <v>2</v>
      </c>
      <c r="K46" s="7">
        <v>1</v>
      </c>
      <c r="L46" s="7"/>
      <c r="M46" s="7"/>
      <c r="N46" s="7">
        <v>6</v>
      </c>
      <c r="O46" s="7"/>
      <c r="P46" s="7"/>
      <c r="Q46" s="7"/>
      <c r="R46" s="7">
        <v>3</v>
      </c>
      <c r="S46" s="7">
        <v>2</v>
      </c>
      <c r="T46" s="7">
        <v>1</v>
      </c>
      <c r="U46" s="7">
        <v>2</v>
      </c>
      <c r="V46" s="7">
        <v>3</v>
      </c>
      <c r="W46" s="7">
        <v>3</v>
      </c>
      <c r="X46" s="7">
        <v>4</v>
      </c>
      <c r="Y46" s="7">
        <v>2</v>
      </c>
      <c r="Z46" s="7">
        <v>3</v>
      </c>
      <c r="AA46" s="20">
        <v>2</v>
      </c>
      <c r="AB46">
        <f t="shared" si="2"/>
        <v>1</v>
      </c>
    </row>
    <row r="47" spans="1:28" ht="13.5" thickTop="1" thickBot="1">
      <c r="A47" s="5" t="s">
        <v>73</v>
      </c>
      <c r="B47" s="14">
        <f t="shared" si="3"/>
        <v>58</v>
      </c>
      <c r="C47" s="6"/>
      <c r="D47" s="7">
        <v>1</v>
      </c>
      <c r="E47" s="7">
        <v>2</v>
      </c>
      <c r="F47" s="7">
        <v>2</v>
      </c>
      <c r="G47" s="7"/>
      <c r="H47" s="7"/>
      <c r="I47" s="7">
        <v>2</v>
      </c>
      <c r="J47" s="7">
        <v>1</v>
      </c>
      <c r="K47" s="7">
        <v>2</v>
      </c>
      <c r="L47" s="7">
        <v>1</v>
      </c>
      <c r="M47" s="7">
        <v>5</v>
      </c>
      <c r="N47" s="7">
        <v>5</v>
      </c>
      <c r="O47" s="7">
        <v>1</v>
      </c>
      <c r="P47" s="7">
        <v>4</v>
      </c>
      <c r="Q47" s="7">
        <v>3</v>
      </c>
      <c r="R47" s="7">
        <v>1</v>
      </c>
      <c r="S47" s="7">
        <v>1</v>
      </c>
      <c r="T47" s="7">
        <v>3</v>
      </c>
      <c r="U47" s="7">
        <v>1</v>
      </c>
      <c r="V47" s="7">
        <v>4</v>
      </c>
      <c r="W47" s="7">
        <v>7</v>
      </c>
      <c r="X47" s="7">
        <v>3</v>
      </c>
      <c r="Y47" s="7">
        <v>5</v>
      </c>
      <c r="Z47" s="7">
        <v>1</v>
      </c>
      <c r="AA47" s="20">
        <v>3</v>
      </c>
      <c r="AB47">
        <f t="shared" si="2"/>
        <v>1</v>
      </c>
    </row>
    <row r="48" spans="1:28" ht="13.5" thickTop="1" thickBot="1">
      <c r="A48" s="5" t="s">
        <v>56</v>
      </c>
      <c r="B48" s="14">
        <f t="shared" si="3"/>
        <v>2</v>
      </c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>
        <v>1</v>
      </c>
      <c r="Q48" s="7">
        <v>1</v>
      </c>
      <c r="R48" s="7"/>
      <c r="S48" s="7"/>
      <c r="T48" s="7"/>
      <c r="U48" s="7"/>
      <c r="V48" s="7"/>
      <c r="W48" s="7"/>
      <c r="X48" s="7"/>
      <c r="Y48" s="7"/>
      <c r="Z48" s="7"/>
      <c r="AA48" s="20"/>
      <c r="AB48">
        <f t="shared" si="2"/>
        <v>1</v>
      </c>
    </row>
    <row r="49" spans="1:28" ht="13.5" thickTop="1" thickBot="1">
      <c r="A49" s="5" t="s">
        <v>153</v>
      </c>
      <c r="B49" s="14">
        <f t="shared" si="3"/>
        <v>1</v>
      </c>
      <c r="C49" s="6"/>
      <c r="D49" s="7"/>
      <c r="E49" s="7">
        <v>1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20"/>
      <c r="AB49">
        <f t="shared" si="2"/>
        <v>1</v>
      </c>
    </row>
    <row r="50" spans="1:28" ht="13.5" thickTop="1" thickBot="1">
      <c r="A50" s="5" t="s">
        <v>75</v>
      </c>
      <c r="B50" s="14">
        <f t="shared" si="3"/>
        <v>74</v>
      </c>
      <c r="C50" s="6"/>
      <c r="D50" s="7"/>
      <c r="E50" s="7">
        <v>4</v>
      </c>
      <c r="F50" s="7">
        <v>12</v>
      </c>
      <c r="G50" s="7">
        <v>1</v>
      </c>
      <c r="H50" s="7">
        <v>1</v>
      </c>
      <c r="I50" s="7">
        <v>2</v>
      </c>
      <c r="J50" s="7">
        <v>1</v>
      </c>
      <c r="K50" s="7">
        <v>1</v>
      </c>
      <c r="L50" s="7">
        <v>1</v>
      </c>
      <c r="M50" s="7">
        <v>1</v>
      </c>
      <c r="N50" s="7">
        <v>7</v>
      </c>
      <c r="O50" s="7">
        <v>1</v>
      </c>
      <c r="P50" s="7">
        <v>5</v>
      </c>
      <c r="Q50" s="7">
        <v>2</v>
      </c>
      <c r="R50" s="7">
        <v>4</v>
      </c>
      <c r="S50" s="7">
        <v>2</v>
      </c>
      <c r="T50" s="7">
        <v>5</v>
      </c>
      <c r="U50" s="7">
        <v>2</v>
      </c>
      <c r="V50" s="7">
        <v>4</v>
      </c>
      <c r="W50" s="7">
        <v>2</v>
      </c>
      <c r="X50" s="7">
        <v>4</v>
      </c>
      <c r="Y50" s="7">
        <v>2</v>
      </c>
      <c r="Z50" s="7">
        <v>7</v>
      </c>
      <c r="AA50" s="20">
        <v>3</v>
      </c>
      <c r="AB50">
        <f t="shared" si="2"/>
        <v>1</v>
      </c>
    </row>
    <row r="51" spans="1:28" ht="13.5" thickTop="1" thickBot="1">
      <c r="A51" s="5" t="s">
        <v>76</v>
      </c>
      <c r="B51" s="14">
        <f t="shared" si="3"/>
        <v>10</v>
      </c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>
        <v>1</v>
      </c>
      <c r="R51" s="7">
        <v>6</v>
      </c>
      <c r="S51" s="7"/>
      <c r="T51" s="7">
        <v>2</v>
      </c>
      <c r="U51" s="7">
        <v>1</v>
      </c>
      <c r="V51" s="7"/>
      <c r="W51" s="7"/>
      <c r="X51" s="7"/>
      <c r="Y51" s="7"/>
      <c r="Z51" s="7"/>
      <c r="AA51" s="20"/>
      <c r="AB51">
        <f t="shared" si="2"/>
        <v>1</v>
      </c>
    </row>
    <row r="52" spans="1:28" ht="13.5" thickTop="1" thickBot="1">
      <c r="A52" s="5" t="s">
        <v>77</v>
      </c>
      <c r="B52" s="14">
        <f t="shared" si="3"/>
        <v>192</v>
      </c>
      <c r="C52" s="6"/>
      <c r="D52" s="7">
        <v>2</v>
      </c>
      <c r="E52" s="7">
        <v>7</v>
      </c>
      <c r="F52" s="7">
        <v>3</v>
      </c>
      <c r="G52" s="7">
        <v>20</v>
      </c>
      <c r="H52" s="7">
        <v>2</v>
      </c>
      <c r="I52" s="7">
        <v>3</v>
      </c>
      <c r="J52" s="7">
        <v>19</v>
      </c>
      <c r="K52" s="7">
        <v>14</v>
      </c>
      <c r="L52" s="7">
        <v>5</v>
      </c>
      <c r="M52" s="7">
        <v>11</v>
      </c>
      <c r="N52" s="7">
        <v>9</v>
      </c>
      <c r="O52" s="7">
        <v>15</v>
      </c>
      <c r="P52" s="7">
        <v>14</v>
      </c>
      <c r="Q52" s="7">
        <v>1</v>
      </c>
      <c r="R52" s="7">
        <v>6</v>
      </c>
      <c r="S52" s="7">
        <v>3</v>
      </c>
      <c r="T52" s="7">
        <v>7</v>
      </c>
      <c r="U52" s="7">
        <v>11</v>
      </c>
      <c r="V52" s="7">
        <v>4</v>
      </c>
      <c r="W52" s="7">
        <v>3</v>
      </c>
      <c r="X52" s="7">
        <v>5</v>
      </c>
      <c r="Y52" s="7">
        <v>7</v>
      </c>
      <c r="Z52" s="7">
        <v>10</v>
      </c>
      <c r="AA52" s="20">
        <v>11</v>
      </c>
      <c r="AB52">
        <f t="shared" si="2"/>
        <v>1</v>
      </c>
    </row>
    <row r="53" spans="1:28" ht="13.5" thickTop="1" thickBot="1">
      <c r="A53" s="5" t="s">
        <v>78</v>
      </c>
      <c r="B53" s="14">
        <f t="shared" si="3"/>
        <v>480</v>
      </c>
      <c r="C53" s="6"/>
      <c r="D53" s="7">
        <v>19</v>
      </c>
      <c r="E53" s="7">
        <v>12</v>
      </c>
      <c r="F53" s="7">
        <v>15</v>
      </c>
      <c r="G53" s="7">
        <v>28</v>
      </c>
      <c r="H53" s="7">
        <v>9</v>
      </c>
      <c r="I53" s="7">
        <v>16</v>
      </c>
      <c r="J53" s="7">
        <v>67</v>
      </c>
      <c r="K53" s="7">
        <v>31</v>
      </c>
      <c r="L53" s="7"/>
      <c r="M53" s="7">
        <v>40</v>
      </c>
      <c r="N53" s="7">
        <v>7</v>
      </c>
      <c r="O53" s="7">
        <v>33</v>
      </c>
      <c r="P53" s="7">
        <v>15</v>
      </c>
      <c r="Q53" s="7">
        <v>10</v>
      </c>
      <c r="R53" s="7">
        <v>20</v>
      </c>
      <c r="S53" s="7">
        <v>9</v>
      </c>
      <c r="T53" s="7">
        <v>8</v>
      </c>
      <c r="U53" s="7">
        <v>16</v>
      </c>
      <c r="V53" s="7">
        <v>33</v>
      </c>
      <c r="W53" s="7">
        <v>9</v>
      </c>
      <c r="X53" s="7">
        <v>15</v>
      </c>
      <c r="Y53" s="7">
        <v>18</v>
      </c>
      <c r="Z53" s="7">
        <v>35</v>
      </c>
      <c r="AA53" s="20">
        <v>15</v>
      </c>
      <c r="AB53">
        <f t="shared" si="2"/>
        <v>1</v>
      </c>
    </row>
    <row r="54" spans="1:28" ht="13.5" thickTop="1" thickBot="1">
      <c r="A54" s="5" t="s">
        <v>142</v>
      </c>
      <c r="B54" s="14">
        <f t="shared" si="3"/>
        <v>8</v>
      </c>
      <c r="C54" s="6"/>
      <c r="D54" s="7"/>
      <c r="E54" s="7"/>
      <c r="F54" s="7"/>
      <c r="G54" s="7"/>
      <c r="H54" s="7"/>
      <c r="I54" s="7"/>
      <c r="J54" s="7">
        <v>1</v>
      </c>
      <c r="K54" s="7"/>
      <c r="L54" s="7"/>
      <c r="M54" s="7"/>
      <c r="N54" s="7">
        <v>1</v>
      </c>
      <c r="O54" s="7"/>
      <c r="P54" s="7"/>
      <c r="Q54" s="7"/>
      <c r="R54" s="7">
        <v>4</v>
      </c>
      <c r="S54" s="7"/>
      <c r="T54" s="7"/>
      <c r="U54" s="7"/>
      <c r="V54" s="7"/>
      <c r="W54" s="7"/>
      <c r="X54" s="7">
        <v>1</v>
      </c>
      <c r="Y54" s="7"/>
      <c r="Z54" s="7">
        <v>1</v>
      </c>
      <c r="AA54" s="20"/>
      <c r="AB54">
        <f t="shared" si="2"/>
        <v>1</v>
      </c>
    </row>
    <row r="55" spans="1:28" ht="13.5" thickTop="1" thickBot="1">
      <c r="A55" s="5" t="s">
        <v>79</v>
      </c>
      <c r="B55" s="14">
        <f t="shared" si="3"/>
        <v>370</v>
      </c>
      <c r="C55" s="6"/>
      <c r="D55" s="7">
        <v>2</v>
      </c>
      <c r="E55" s="7">
        <v>16</v>
      </c>
      <c r="F55" s="7">
        <v>16</v>
      </c>
      <c r="G55" s="7">
        <v>13</v>
      </c>
      <c r="H55" s="7">
        <v>9</v>
      </c>
      <c r="I55" s="7">
        <v>15</v>
      </c>
      <c r="J55" s="7">
        <v>25</v>
      </c>
      <c r="K55" s="7">
        <v>23</v>
      </c>
      <c r="L55" s="7">
        <v>26</v>
      </c>
      <c r="M55" s="7">
        <v>14</v>
      </c>
      <c r="N55" s="7">
        <v>28</v>
      </c>
      <c r="O55" s="7">
        <v>23</v>
      </c>
      <c r="P55" s="7">
        <v>19</v>
      </c>
      <c r="Q55" s="7">
        <v>9</v>
      </c>
      <c r="R55" s="7">
        <v>25</v>
      </c>
      <c r="S55" s="7">
        <v>4</v>
      </c>
      <c r="T55" s="7">
        <v>16</v>
      </c>
      <c r="U55" s="7">
        <v>14</v>
      </c>
      <c r="V55" s="7">
        <v>6</v>
      </c>
      <c r="W55" s="7">
        <v>10</v>
      </c>
      <c r="X55" s="7">
        <v>23</v>
      </c>
      <c r="Y55" s="7">
        <v>8</v>
      </c>
      <c r="Z55" s="7">
        <v>23</v>
      </c>
      <c r="AA55" s="20">
        <v>3</v>
      </c>
      <c r="AB55">
        <f t="shared" si="2"/>
        <v>1</v>
      </c>
    </row>
    <row r="56" spans="1:28" ht="13.5" thickTop="1" thickBot="1">
      <c r="A56" s="5" t="s">
        <v>80</v>
      </c>
      <c r="B56" s="14">
        <f t="shared" si="3"/>
        <v>340</v>
      </c>
      <c r="C56" s="6"/>
      <c r="D56" s="7">
        <v>4</v>
      </c>
      <c r="E56" s="7">
        <v>12</v>
      </c>
      <c r="F56" s="7">
        <v>16</v>
      </c>
      <c r="G56" s="7">
        <v>12</v>
      </c>
      <c r="H56" s="7">
        <v>6</v>
      </c>
      <c r="I56" s="7">
        <v>34</v>
      </c>
      <c r="J56" s="7">
        <v>21</v>
      </c>
      <c r="K56" s="7">
        <v>21</v>
      </c>
      <c r="L56" s="7">
        <v>18</v>
      </c>
      <c r="M56" s="7">
        <v>20</v>
      </c>
      <c r="N56" s="7">
        <v>20</v>
      </c>
      <c r="O56" s="7">
        <v>8</v>
      </c>
      <c r="P56" s="7">
        <v>9</v>
      </c>
      <c r="Q56" s="7">
        <v>6</v>
      </c>
      <c r="R56" s="7">
        <v>20</v>
      </c>
      <c r="S56" s="7">
        <v>4</v>
      </c>
      <c r="T56" s="7">
        <v>19</v>
      </c>
      <c r="U56" s="7">
        <v>8</v>
      </c>
      <c r="V56" s="7">
        <v>9</v>
      </c>
      <c r="W56" s="7">
        <v>9</v>
      </c>
      <c r="X56" s="7">
        <v>27</v>
      </c>
      <c r="Y56" s="7">
        <v>5</v>
      </c>
      <c r="Z56" s="7">
        <v>25</v>
      </c>
      <c r="AA56" s="20">
        <v>7</v>
      </c>
      <c r="AB56">
        <f t="shared" si="2"/>
        <v>1</v>
      </c>
    </row>
    <row r="57" spans="1:28" ht="13.5" thickTop="1" thickBot="1">
      <c r="A57" s="5" t="s">
        <v>87</v>
      </c>
      <c r="B57" s="14">
        <f t="shared" si="3"/>
        <v>308</v>
      </c>
      <c r="C57" s="6"/>
      <c r="D57" s="7">
        <v>2</v>
      </c>
      <c r="E57" s="7">
        <v>11</v>
      </c>
      <c r="F57" s="7">
        <v>2</v>
      </c>
      <c r="G57" s="7">
        <v>10</v>
      </c>
      <c r="H57" s="7">
        <v>14</v>
      </c>
      <c r="I57" s="7"/>
      <c r="J57" s="7"/>
      <c r="K57" s="7">
        <v>4</v>
      </c>
      <c r="L57" s="7"/>
      <c r="M57" s="7">
        <v>2</v>
      </c>
      <c r="N57" s="7">
        <v>19</v>
      </c>
      <c r="O57" s="7"/>
      <c r="P57" s="7">
        <v>2</v>
      </c>
      <c r="Q57" s="7">
        <v>14</v>
      </c>
      <c r="R57" s="7">
        <v>66</v>
      </c>
      <c r="S57" s="7">
        <v>2</v>
      </c>
      <c r="T57" s="7">
        <v>37</v>
      </c>
      <c r="U57" s="7">
        <v>14</v>
      </c>
      <c r="V57" s="7">
        <v>11</v>
      </c>
      <c r="W57" s="7">
        <v>8</v>
      </c>
      <c r="X57" s="7">
        <v>66</v>
      </c>
      <c r="Y57" s="7">
        <v>6</v>
      </c>
      <c r="Z57" s="7">
        <v>14</v>
      </c>
      <c r="AA57" s="20">
        <v>4</v>
      </c>
      <c r="AB57">
        <f t="shared" si="2"/>
        <v>1</v>
      </c>
    </row>
    <row r="58" spans="1:28" ht="13.5" thickTop="1" thickBot="1">
      <c r="A58" s="5" t="s">
        <v>86</v>
      </c>
      <c r="B58" s="14">
        <f t="shared" si="3"/>
        <v>223</v>
      </c>
      <c r="C58" s="6"/>
      <c r="D58" s="7">
        <v>2</v>
      </c>
      <c r="E58" s="7">
        <v>1</v>
      </c>
      <c r="F58" s="7">
        <v>2</v>
      </c>
      <c r="G58" s="7">
        <v>4</v>
      </c>
      <c r="H58" s="7">
        <v>14</v>
      </c>
      <c r="I58" s="7"/>
      <c r="J58" s="7">
        <v>3</v>
      </c>
      <c r="K58" s="7">
        <v>1</v>
      </c>
      <c r="L58" s="7">
        <v>8</v>
      </c>
      <c r="M58" s="7"/>
      <c r="N58" s="7">
        <v>10</v>
      </c>
      <c r="O58" s="7"/>
      <c r="P58" s="7"/>
      <c r="Q58" s="7">
        <v>8</v>
      </c>
      <c r="R58" s="7">
        <v>39</v>
      </c>
      <c r="S58" s="7">
        <v>2</v>
      </c>
      <c r="T58" s="7">
        <v>23</v>
      </c>
      <c r="U58" s="7">
        <v>19</v>
      </c>
      <c r="V58" s="7">
        <v>3</v>
      </c>
      <c r="W58" s="7">
        <v>2</v>
      </c>
      <c r="X58" s="7">
        <v>51</v>
      </c>
      <c r="Y58" s="7">
        <v>6</v>
      </c>
      <c r="Z58" s="7">
        <v>25</v>
      </c>
      <c r="AA58" s="20"/>
      <c r="AB58">
        <f t="shared" ref="AB58:AB89" si="4">IF(B58&gt;0,1,0)</f>
        <v>1</v>
      </c>
    </row>
    <row r="59" spans="1:28" ht="13.5" thickTop="1" thickBot="1">
      <c r="A59" s="5" t="s">
        <v>81</v>
      </c>
      <c r="B59" s="14">
        <f t="shared" si="3"/>
        <v>64</v>
      </c>
      <c r="C59" s="6"/>
      <c r="D59" s="7"/>
      <c r="E59" s="7">
        <v>1</v>
      </c>
      <c r="F59" s="7">
        <v>7</v>
      </c>
      <c r="G59" s="7"/>
      <c r="H59" s="7">
        <v>1</v>
      </c>
      <c r="I59" s="7">
        <v>2</v>
      </c>
      <c r="J59" s="7">
        <v>4</v>
      </c>
      <c r="K59" s="7">
        <v>1</v>
      </c>
      <c r="L59" s="7">
        <v>2</v>
      </c>
      <c r="M59" s="7">
        <v>1</v>
      </c>
      <c r="N59" s="7">
        <v>11</v>
      </c>
      <c r="O59" s="7"/>
      <c r="P59" s="7"/>
      <c r="Q59" s="7">
        <v>2</v>
      </c>
      <c r="R59" s="7">
        <v>7</v>
      </c>
      <c r="S59" s="7">
        <v>2</v>
      </c>
      <c r="T59" s="7">
        <v>4</v>
      </c>
      <c r="U59" s="7">
        <v>2</v>
      </c>
      <c r="V59" s="7">
        <v>3</v>
      </c>
      <c r="W59" s="7"/>
      <c r="X59" s="7">
        <v>7</v>
      </c>
      <c r="Y59" s="7">
        <v>5</v>
      </c>
      <c r="Z59" s="7">
        <v>2</v>
      </c>
      <c r="AA59" s="20"/>
      <c r="AB59">
        <f t="shared" si="4"/>
        <v>1</v>
      </c>
    </row>
    <row r="60" spans="1:28" ht="13.5" thickTop="1" thickBot="1">
      <c r="A60" s="5" t="s">
        <v>82</v>
      </c>
      <c r="B60" s="14">
        <f t="shared" si="3"/>
        <v>207</v>
      </c>
      <c r="C60" s="6"/>
      <c r="D60" s="7">
        <v>3</v>
      </c>
      <c r="E60" s="7">
        <v>6</v>
      </c>
      <c r="F60" s="7">
        <v>8</v>
      </c>
      <c r="G60" s="7">
        <v>10</v>
      </c>
      <c r="H60" s="7">
        <v>15</v>
      </c>
      <c r="I60" s="7">
        <v>11</v>
      </c>
      <c r="J60" s="7">
        <v>3</v>
      </c>
      <c r="K60" s="7">
        <v>7</v>
      </c>
      <c r="L60" s="7"/>
      <c r="M60" s="7">
        <v>4</v>
      </c>
      <c r="N60" s="7">
        <v>16</v>
      </c>
      <c r="O60" s="7"/>
      <c r="P60" s="7">
        <v>21</v>
      </c>
      <c r="Q60" s="7">
        <v>9</v>
      </c>
      <c r="R60" s="7">
        <v>15</v>
      </c>
      <c r="S60" s="7">
        <v>4</v>
      </c>
      <c r="T60" s="7">
        <v>11</v>
      </c>
      <c r="U60" s="7">
        <v>13</v>
      </c>
      <c r="V60" s="7">
        <v>12</v>
      </c>
      <c r="W60" s="7">
        <v>2</v>
      </c>
      <c r="X60" s="7">
        <v>24</v>
      </c>
      <c r="Y60" s="7">
        <v>4</v>
      </c>
      <c r="Z60" s="7">
        <v>6</v>
      </c>
      <c r="AA60" s="20">
        <v>3</v>
      </c>
      <c r="AB60">
        <f t="shared" si="4"/>
        <v>1</v>
      </c>
    </row>
    <row r="61" spans="1:28" ht="13.5" thickTop="1" thickBot="1">
      <c r="A61" s="5" t="s">
        <v>83</v>
      </c>
      <c r="B61" s="14">
        <f t="shared" si="3"/>
        <v>21</v>
      </c>
      <c r="C61" s="6"/>
      <c r="D61" s="7">
        <v>1</v>
      </c>
      <c r="E61" s="7"/>
      <c r="F61" s="7">
        <v>1</v>
      </c>
      <c r="G61" s="7"/>
      <c r="H61" s="7">
        <v>2</v>
      </c>
      <c r="I61" s="7"/>
      <c r="J61" s="7"/>
      <c r="K61" s="7">
        <v>1</v>
      </c>
      <c r="L61" s="7">
        <v>2</v>
      </c>
      <c r="M61" s="7"/>
      <c r="N61" s="7"/>
      <c r="O61" s="7"/>
      <c r="P61" s="7"/>
      <c r="Q61" s="7"/>
      <c r="R61" s="7">
        <v>3</v>
      </c>
      <c r="S61" s="7"/>
      <c r="T61" s="7">
        <v>2</v>
      </c>
      <c r="U61" s="7">
        <v>2</v>
      </c>
      <c r="V61" s="7"/>
      <c r="W61" s="7"/>
      <c r="X61" s="7">
        <v>5</v>
      </c>
      <c r="Y61" s="7"/>
      <c r="Z61" s="7">
        <v>2</v>
      </c>
      <c r="AA61" s="20"/>
      <c r="AB61">
        <f t="shared" si="4"/>
        <v>1</v>
      </c>
    </row>
    <row r="62" spans="1:28" ht="13.5" thickTop="1" thickBot="1">
      <c r="A62" s="5" t="s">
        <v>161</v>
      </c>
      <c r="B62" s="14">
        <f t="shared" si="3"/>
        <v>1</v>
      </c>
      <c r="C62" s="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>
        <v>1</v>
      </c>
      <c r="V62" s="7"/>
      <c r="W62" s="7"/>
      <c r="X62" s="7"/>
      <c r="Y62" s="7"/>
      <c r="Z62" s="7"/>
      <c r="AA62" s="20"/>
      <c r="AB62">
        <f t="shared" si="4"/>
        <v>1</v>
      </c>
    </row>
    <row r="63" spans="1:28" ht="13.5" thickTop="1" thickBot="1">
      <c r="A63" s="5" t="s">
        <v>120</v>
      </c>
      <c r="B63" s="14">
        <f t="shared" si="3"/>
        <v>6</v>
      </c>
      <c r="C63" s="6"/>
      <c r="D63" s="7"/>
      <c r="E63" s="7"/>
      <c r="F63" s="7"/>
      <c r="G63" s="7"/>
      <c r="H63" s="7"/>
      <c r="I63" s="7">
        <v>1</v>
      </c>
      <c r="J63" s="7"/>
      <c r="K63" s="7"/>
      <c r="L63" s="7"/>
      <c r="M63" s="7"/>
      <c r="N63" s="7">
        <v>1</v>
      </c>
      <c r="O63" s="7"/>
      <c r="P63" s="7"/>
      <c r="Q63" s="7"/>
      <c r="R63" s="7"/>
      <c r="S63" s="7"/>
      <c r="T63" s="7"/>
      <c r="U63" s="7">
        <v>1</v>
      </c>
      <c r="V63" s="7"/>
      <c r="W63" s="7"/>
      <c r="X63" s="7">
        <v>3</v>
      </c>
      <c r="Y63" s="7"/>
      <c r="Z63" s="7"/>
      <c r="AA63" s="20"/>
      <c r="AB63">
        <f t="shared" si="4"/>
        <v>1</v>
      </c>
    </row>
    <row r="64" spans="1:28" ht="13.5" thickTop="1" thickBot="1">
      <c r="A64" s="5" t="s">
        <v>85</v>
      </c>
      <c r="B64" s="14">
        <f t="shared" si="3"/>
        <v>31</v>
      </c>
      <c r="C64" s="6"/>
      <c r="D64" s="7"/>
      <c r="E64" s="7"/>
      <c r="F64" s="7">
        <v>1</v>
      </c>
      <c r="G64" s="7"/>
      <c r="H64" s="7">
        <v>2</v>
      </c>
      <c r="I64" s="7"/>
      <c r="J64" s="7"/>
      <c r="K64" s="7"/>
      <c r="L64" s="7">
        <v>1</v>
      </c>
      <c r="M64" s="7"/>
      <c r="N64" s="7">
        <v>10</v>
      </c>
      <c r="O64" s="7"/>
      <c r="P64" s="7"/>
      <c r="Q64" s="7">
        <v>6</v>
      </c>
      <c r="R64" s="7">
        <v>4</v>
      </c>
      <c r="S64" s="7"/>
      <c r="T64" s="7"/>
      <c r="U64" s="7"/>
      <c r="V64" s="7"/>
      <c r="W64" s="7"/>
      <c r="X64" s="7">
        <v>2</v>
      </c>
      <c r="Y64" s="7"/>
      <c r="Z64" s="7">
        <v>5</v>
      </c>
      <c r="AA64" s="20"/>
      <c r="AB64">
        <f t="shared" si="4"/>
        <v>1</v>
      </c>
    </row>
    <row r="65" spans="1:28" ht="13.5" thickTop="1" thickBot="1">
      <c r="A65" s="5" t="s">
        <v>84</v>
      </c>
      <c r="B65" s="14">
        <f t="shared" si="3"/>
        <v>278</v>
      </c>
      <c r="C65" s="6"/>
      <c r="D65" s="7">
        <v>3</v>
      </c>
      <c r="E65" s="7">
        <v>9</v>
      </c>
      <c r="F65" s="7">
        <v>7</v>
      </c>
      <c r="G65" s="7">
        <v>15</v>
      </c>
      <c r="H65" s="7">
        <v>11</v>
      </c>
      <c r="I65" s="7">
        <v>9</v>
      </c>
      <c r="J65" s="7">
        <v>15</v>
      </c>
      <c r="K65" s="7">
        <v>28</v>
      </c>
      <c r="L65" s="7">
        <v>8</v>
      </c>
      <c r="M65" s="7">
        <v>21</v>
      </c>
      <c r="N65" s="7">
        <v>24</v>
      </c>
      <c r="O65" s="7">
        <v>1</v>
      </c>
      <c r="P65" s="7">
        <v>8</v>
      </c>
      <c r="Q65" s="7">
        <v>14</v>
      </c>
      <c r="R65" s="7">
        <v>17</v>
      </c>
      <c r="S65" s="7">
        <v>3</v>
      </c>
      <c r="T65" s="7">
        <v>3</v>
      </c>
      <c r="U65" s="7">
        <v>15</v>
      </c>
      <c r="V65" s="7">
        <v>11</v>
      </c>
      <c r="W65" s="7">
        <v>12</v>
      </c>
      <c r="X65" s="7">
        <v>17</v>
      </c>
      <c r="Y65" s="7">
        <v>7</v>
      </c>
      <c r="Z65" s="7">
        <v>16</v>
      </c>
      <c r="AA65" s="20">
        <v>4</v>
      </c>
      <c r="AB65">
        <f t="shared" si="4"/>
        <v>1</v>
      </c>
    </row>
    <row r="66" spans="1:28" ht="13.5" thickTop="1" thickBot="1">
      <c r="A66" s="5" t="s">
        <v>93</v>
      </c>
      <c r="B66" s="14">
        <f t="shared" ref="B66:B97" si="5">SUM(D66:AA66)-C66</f>
        <v>128</v>
      </c>
      <c r="C66" s="6"/>
      <c r="D66" s="7"/>
      <c r="E66" s="7"/>
      <c r="F66" s="7"/>
      <c r="G66" s="7"/>
      <c r="H66" s="7"/>
      <c r="I66" s="7"/>
      <c r="J66" s="7">
        <v>1</v>
      </c>
      <c r="K66" s="7">
        <v>28</v>
      </c>
      <c r="L66" s="7"/>
      <c r="M66" s="7"/>
      <c r="N66" s="7">
        <v>6</v>
      </c>
      <c r="O66" s="7"/>
      <c r="P66" s="7">
        <v>36</v>
      </c>
      <c r="Q66" s="7"/>
      <c r="R66" s="7"/>
      <c r="S66" s="7"/>
      <c r="T66" s="7"/>
      <c r="U66" s="7"/>
      <c r="V66" s="7">
        <v>1</v>
      </c>
      <c r="W66" s="7"/>
      <c r="X66" s="7"/>
      <c r="Y66" s="7">
        <v>1</v>
      </c>
      <c r="Z66" s="7">
        <v>5</v>
      </c>
      <c r="AA66" s="20">
        <v>50</v>
      </c>
      <c r="AB66">
        <f t="shared" si="4"/>
        <v>1</v>
      </c>
    </row>
    <row r="67" spans="1:28" ht="13.5" thickTop="1" thickBot="1">
      <c r="A67" s="10" t="s">
        <v>92</v>
      </c>
      <c r="B67" s="14">
        <f t="shared" si="5"/>
        <v>10</v>
      </c>
      <c r="C67" s="11"/>
      <c r="D67" s="12"/>
      <c r="E67" s="12"/>
      <c r="F67" s="12"/>
      <c r="G67" s="12"/>
      <c r="H67" s="12"/>
      <c r="I67" s="12">
        <v>1</v>
      </c>
      <c r="J67" s="12"/>
      <c r="K67" s="12"/>
      <c r="L67" s="12"/>
      <c r="M67" s="12"/>
      <c r="N67" s="12">
        <v>1</v>
      </c>
      <c r="O67" s="12">
        <v>1</v>
      </c>
      <c r="P67" s="12">
        <v>3</v>
      </c>
      <c r="Q67" s="12"/>
      <c r="R67" s="12"/>
      <c r="S67" s="12"/>
      <c r="T67" s="12"/>
      <c r="U67" s="12">
        <v>1</v>
      </c>
      <c r="V67" s="12">
        <v>2</v>
      </c>
      <c r="W67" s="12">
        <v>1</v>
      </c>
      <c r="X67" s="12"/>
      <c r="Y67" s="12"/>
      <c r="Z67" s="12"/>
      <c r="AA67" s="21"/>
      <c r="AB67">
        <f t="shared" si="4"/>
        <v>1</v>
      </c>
    </row>
    <row r="68" spans="1:28" ht="13.5" thickTop="1" thickBot="1">
      <c r="A68" s="5" t="s">
        <v>91</v>
      </c>
      <c r="B68" s="14">
        <f t="shared" si="5"/>
        <v>49</v>
      </c>
      <c r="C68" s="6"/>
      <c r="D68" s="7">
        <v>1</v>
      </c>
      <c r="E68" s="7">
        <v>3</v>
      </c>
      <c r="F68" s="7">
        <v>2</v>
      </c>
      <c r="G68" s="7">
        <v>1</v>
      </c>
      <c r="H68" s="7"/>
      <c r="I68" s="7">
        <v>3</v>
      </c>
      <c r="J68" s="7">
        <v>3</v>
      </c>
      <c r="K68" s="7">
        <v>1</v>
      </c>
      <c r="L68" s="7"/>
      <c r="M68" s="7">
        <v>6</v>
      </c>
      <c r="N68" s="7">
        <v>4</v>
      </c>
      <c r="O68" s="7">
        <v>3</v>
      </c>
      <c r="P68" s="7">
        <v>2</v>
      </c>
      <c r="Q68" s="7">
        <v>2</v>
      </c>
      <c r="R68" s="7"/>
      <c r="S68" s="7"/>
      <c r="T68" s="7"/>
      <c r="U68" s="7">
        <v>1</v>
      </c>
      <c r="V68" s="7">
        <v>2</v>
      </c>
      <c r="W68" s="7"/>
      <c r="X68" s="7">
        <v>2</v>
      </c>
      <c r="Y68" s="7">
        <v>6</v>
      </c>
      <c r="Z68" s="7">
        <v>4</v>
      </c>
      <c r="AA68" s="20">
        <v>3</v>
      </c>
      <c r="AB68">
        <f t="shared" si="4"/>
        <v>1</v>
      </c>
    </row>
    <row r="69" spans="1:28" ht="13.5" thickTop="1" thickBot="1">
      <c r="A69" s="5" t="s">
        <v>88</v>
      </c>
      <c r="B69" s="14">
        <f t="shared" si="5"/>
        <v>241</v>
      </c>
      <c r="C69" s="6"/>
      <c r="D69" s="7">
        <v>1</v>
      </c>
      <c r="E69" s="7">
        <v>1</v>
      </c>
      <c r="F69" s="7">
        <v>9</v>
      </c>
      <c r="G69" s="7">
        <v>5</v>
      </c>
      <c r="H69" s="7">
        <v>7</v>
      </c>
      <c r="I69" s="7">
        <v>5</v>
      </c>
      <c r="J69" s="7">
        <v>6</v>
      </c>
      <c r="K69" s="7">
        <v>13</v>
      </c>
      <c r="L69" s="7"/>
      <c r="M69" s="7">
        <v>41</v>
      </c>
      <c r="N69" s="7">
        <v>12</v>
      </c>
      <c r="O69" s="7">
        <v>5</v>
      </c>
      <c r="P69" s="7">
        <v>18</v>
      </c>
      <c r="Q69" s="7">
        <v>26</v>
      </c>
      <c r="R69" s="7">
        <v>4</v>
      </c>
      <c r="S69" s="7"/>
      <c r="T69" s="7">
        <v>1</v>
      </c>
      <c r="U69" s="7">
        <v>3</v>
      </c>
      <c r="V69" s="7">
        <v>16</v>
      </c>
      <c r="W69" s="7">
        <v>14</v>
      </c>
      <c r="X69" s="7">
        <v>15</v>
      </c>
      <c r="Y69" s="7">
        <v>10</v>
      </c>
      <c r="Z69" s="7">
        <v>21</v>
      </c>
      <c r="AA69" s="20">
        <v>8</v>
      </c>
      <c r="AB69">
        <f t="shared" si="4"/>
        <v>1</v>
      </c>
    </row>
    <row r="70" spans="1:28" ht="13.5" thickTop="1" thickBot="1">
      <c r="A70" s="5" t="s">
        <v>89</v>
      </c>
      <c r="B70" s="14">
        <f t="shared" si="5"/>
        <v>74</v>
      </c>
      <c r="C70" s="6"/>
      <c r="D70" s="7">
        <v>1</v>
      </c>
      <c r="E70" s="7">
        <v>3</v>
      </c>
      <c r="F70" s="7"/>
      <c r="G70" s="7">
        <v>2</v>
      </c>
      <c r="H70" s="7">
        <v>5</v>
      </c>
      <c r="I70" s="7"/>
      <c r="J70" s="7"/>
      <c r="K70" s="7">
        <v>1</v>
      </c>
      <c r="L70" s="7">
        <v>1</v>
      </c>
      <c r="M70" s="7">
        <v>1</v>
      </c>
      <c r="N70" s="7">
        <v>3</v>
      </c>
      <c r="O70" s="7">
        <v>1</v>
      </c>
      <c r="P70" s="7">
        <v>2</v>
      </c>
      <c r="Q70" s="7">
        <v>5</v>
      </c>
      <c r="R70" s="7">
        <v>7</v>
      </c>
      <c r="S70" s="7">
        <v>3</v>
      </c>
      <c r="T70" s="7">
        <v>9</v>
      </c>
      <c r="U70" s="7">
        <v>2</v>
      </c>
      <c r="V70" s="7">
        <v>2</v>
      </c>
      <c r="W70" s="7">
        <v>2</v>
      </c>
      <c r="X70" s="7">
        <v>5</v>
      </c>
      <c r="Y70" s="7">
        <v>7</v>
      </c>
      <c r="Z70" s="7">
        <v>9</v>
      </c>
      <c r="AA70" s="20">
        <v>3</v>
      </c>
      <c r="AB70">
        <f t="shared" si="4"/>
        <v>1</v>
      </c>
    </row>
    <row r="71" spans="1:28" ht="13.5" thickTop="1" thickBot="1">
      <c r="A71" s="5" t="s">
        <v>90</v>
      </c>
      <c r="B71" s="14">
        <f t="shared" si="5"/>
        <v>890</v>
      </c>
      <c r="C71" s="6"/>
      <c r="D71" s="7">
        <v>21</v>
      </c>
      <c r="E71" s="7">
        <v>10</v>
      </c>
      <c r="F71" s="7">
        <v>18</v>
      </c>
      <c r="G71" s="7">
        <v>1</v>
      </c>
      <c r="H71" s="7">
        <v>21</v>
      </c>
      <c r="I71" s="7">
        <v>10</v>
      </c>
      <c r="J71" s="7">
        <v>57</v>
      </c>
      <c r="K71" s="7">
        <v>49</v>
      </c>
      <c r="L71" s="7">
        <v>7</v>
      </c>
      <c r="M71" s="7">
        <v>179</v>
      </c>
      <c r="N71" s="7">
        <v>9</v>
      </c>
      <c r="O71" s="7">
        <v>52</v>
      </c>
      <c r="P71" s="7">
        <v>45</v>
      </c>
      <c r="Q71" s="7">
        <v>10</v>
      </c>
      <c r="R71" s="7">
        <v>2</v>
      </c>
      <c r="S71" s="7">
        <v>12</v>
      </c>
      <c r="T71" s="7">
        <v>2</v>
      </c>
      <c r="U71" s="7">
        <v>100</v>
      </c>
      <c r="V71" s="7">
        <v>19</v>
      </c>
      <c r="W71" s="7"/>
      <c r="X71" s="7">
        <v>6</v>
      </c>
      <c r="Y71" s="7">
        <v>20</v>
      </c>
      <c r="Z71" s="7">
        <v>90</v>
      </c>
      <c r="AA71" s="20">
        <v>150</v>
      </c>
      <c r="AB71">
        <f t="shared" si="4"/>
        <v>1</v>
      </c>
    </row>
    <row r="72" spans="1:28" ht="13.5" thickTop="1" thickBot="1">
      <c r="A72" s="10" t="s">
        <v>94</v>
      </c>
      <c r="B72" s="14">
        <f t="shared" si="5"/>
        <v>349</v>
      </c>
      <c r="C72" s="11"/>
      <c r="D72" s="12">
        <v>10</v>
      </c>
      <c r="E72" s="12"/>
      <c r="F72" s="12">
        <v>10</v>
      </c>
      <c r="G72" s="12"/>
      <c r="H72" s="12"/>
      <c r="I72" s="12">
        <v>1</v>
      </c>
      <c r="J72" s="12">
        <v>30</v>
      </c>
      <c r="K72" s="12">
        <v>185</v>
      </c>
      <c r="L72" s="12"/>
      <c r="M72" s="12">
        <v>13</v>
      </c>
      <c r="N72" s="12">
        <v>13</v>
      </c>
      <c r="O72" s="12"/>
      <c r="P72" s="12"/>
      <c r="Q72" s="12">
        <v>5</v>
      </c>
      <c r="R72" s="12"/>
      <c r="S72" s="12">
        <v>20</v>
      </c>
      <c r="T72" s="12"/>
      <c r="U72" s="12">
        <v>2</v>
      </c>
      <c r="V72" s="12"/>
      <c r="W72" s="12">
        <v>2</v>
      </c>
      <c r="X72" s="12">
        <v>2</v>
      </c>
      <c r="Y72" s="12">
        <v>10</v>
      </c>
      <c r="Z72" s="12">
        <v>6</v>
      </c>
      <c r="AA72" s="21">
        <v>40</v>
      </c>
      <c r="AB72">
        <f t="shared" si="4"/>
        <v>1</v>
      </c>
    </row>
    <row r="73" spans="1:28" ht="13.5" thickTop="1" thickBot="1">
      <c r="A73" s="10" t="s">
        <v>115</v>
      </c>
      <c r="B73" s="14">
        <f t="shared" si="5"/>
        <v>25</v>
      </c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>
        <v>22</v>
      </c>
      <c r="N73" s="12"/>
      <c r="O73" s="12"/>
      <c r="P73" s="12">
        <v>3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21"/>
      <c r="AB73">
        <f t="shared" si="4"/>
        <v>1</v>
      </c>
    </row>
    <row r="74" spans="1:28" ht="13.5" thickTop="1" thickBot="1">
      <c r="A74" s="10" t="s">
        <v>148</v>
      </c>
      <c r="B74" s="14">
        <f t="shared" si="5"/>
        <v>50</v>
      </c>
      <c r="C74" s="11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21">
        <v>50</v>
      </c>
      <c r="AB74">
        <f t="shared" si="4"/>
        <v>1</v>
      </c>
    </row>
    <row r="75" spans="1:28" ht="13.5" thickTop="1" thickBot="1">
      <c r="A75" s="10" t="s">
        <v>109</v>
      </c>
      <c r="B75" s="14">
        <f t="shared" si="5"/>
        <v>111</v>
      </c>
      <c r="C75" s="11"/>
      <c r="D75" s="12">
        <v>2</v>
      </c>
      <c r="E75" s="12">
        <v>2</v>
      </c>
      <c r="F75" s="12">
        <v>2</v>
      </c>
      <c r="G75" s="12">
        <v>2</v>
      </c>
      <c r="H75" s="12"/>
      <c r="I75" s="12">
        <v>25</v>
      </c>
      <c r="J75" s="12">
        <v>13</v>
      </c>
      <c r="K75" s="12">
        <v>15</v>
      </c>
      <c r="L75" s="12"/>
      <c r="M75" s="12">
        <v>16</v>
      </c>
      <c r="N75" s="12">
        <v>8</v>
      </c>
      <c r="O75" s="12"/>
      <c r="P75" s="12">
        <v>15</v>
      </c>
      <c r="Q75" s="12">
        <v>2</v>
      </c>
      <c r="R75" s="12"/>
      <c r="S75" s="12"/>
      <c r="T75" s="12"/>
      <c r="U75" s="12"/>
      <c r="V75" s="12">
        <v>3</v>
      </c>
      <c r="W75" s="12"/>
      <c r="X75" s="12">
        <v>2</v>
      </c>
      <c r="Y75" s="12">
        <v>2</v>
      </c>
      <c r="Z75" s="12">
        <v>1</v>
      </c>
      <c r="AA75" s="21">
        <v>1</v>
      </c>
      <c r="AB75">
        <f t="shared" si="4"/>
        <v>1</v>
      </c>
    </row>
    <row r="76" spans="1:28" ht="13.5" thickTop="1" thickBot="1">
      <c r="A76" s="10" t="s">
        <v>131</v>
      </c>
      <c r="B76" s="14">
        <f t="shared" si="5"/>
        <v>7</v>
      </c>
      <c r="C76" s="11"/>
      <c r="D76" s="12"/>
      <c r="E76" s="12"/>
      <c r="F76" s="12"/>
      <c r="G76" s="12"/>
      <c r="H76" s="12"/>
      <c r="I76" s="12"/>
      <c r="J76" s="12"/>
      <c r="K76" s="12">
        <v>1</v>
      </c>
      <c r="L76" s="12"/>
      <c r="M76" s="12"/>
      <c r="N76" s="12">
        <v>2</v>
      </c>
      <c r="O76" s="12"/>
      <c r="P76" s="12"/>
      <c r="Q76" s="12"/>
      <c r="R76" s="12"/>
      <c r="S76" s="12"/>
      <c r="T76" s="12"/>
      <c r="U76" s="12">
        <v>1</v>
      </c>
      <c r="V76" s="12"/>
      <c r="W76" s="12">
        <v>3</v>
      </c>
      <c r="X76" s="12"/>
      <c r="Y76" s="12"/>
      <c r="Z76" s="12"/>
      <c r="AA76" s="21"/>
      <c r="AB76">
        <f t="shared" si="4"/>
        <v>1</v>
      </c>
    </row>
    <row r="77" spans="1:28" ht="13.5" thickTop="1" thickBot="1">
      <c r="A77" s="10" t="s">
        <v>133</v>
      </c>
      <c r="B77" s="14">
        <f t="shared" si="5"/>
        <v>1</v>
      </c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>
        <v>1</v>
      </c>
      <c r="Y77" s="12"/>
      <c r="Z77" s="12"/>
      <c r="AA77" s="21"/>
      <c r="AB77">
        <f t="shared" si="4"/>
        <v>1</v>
      </c>
    </row>
    <row r="78" spans="1:28" ht="13.5" thickTop="1" thickBot="1">
      <c r="A78" s="10" t="s">
        <v>110</v>
      </c>
      <c r="B78" s="14">
        <f t="shared" si="5"/>
        <v>160</v>
      </c>
      <c r="C78" s="11"/>
      <c r="D78" s="12">
        <v>10</v>
      </c>
      <c r="E78" s="12">
        <v>3</v>
      </c>
      <c r="F78" s="12">
        <v>7</v>
      </c>
      <c r="G78" s="12">
        <v>2</v>
      </c>
      <c r="H78" s="12">
        <v>1</v>
      </c>
      <c r="I78" s="12"/>
      <c r="J78" s="12"/>
      <c r="K78" s="12">
        <v>4</v>
      </c>
      <c r="L78" s="12"/>
      <c r="M78" s="12"/>
      <c r="N78" s="12">
        <v>9</v>
      </c>
      <c r="O78" s="12">
        <v>4</v>
      </c>
      <c r="P78" s="12">
        <v>21</v>
      </c>
      <c r="Q78" s="12">
        <v>1</v>
      </c>
      <c r="R78" s="12">
        <v>8</v>
      </c>
      <c r="S78" s="12"/>
      <c r="T78" s="12">
        <v>7</v>
      </c>
      <c r="U78" s="12">
        <v>15</v>
      </c>
      <c r="V78" s="12">
        <v>7</v>
      </c>
      <c r="W78" s="12">
        <v>5</v>
      </c>
      <c r="X78" s="12">
        <v>11</v>
      </c>
      <c r="Y78" s="12">
        <v>12</v>
      </c>
      <c r="Z78" s="12">
        <v>31</v>
      </c>
      <c r="AA78" s="21">
        <v>2</v>
      </c>
      <c r="AB78">
        <f t="shared" si="4"/>
        <v>1</v>
      </c>
    </row>
    <row r="79" spans="1:28" ht="13.5" thickTop="1" thickBot="1">
      <c r="A79" s="10" t="s">
        <v>98</v>
      </c>
      <c r="B79" s="14">
        <f t="shared" si="5"/>
        <v>337</v>
      </c>
      <c r="C79" s="11"/>
      <c r="D79" s="12">
        <v>25</v>
      </c>
      <c r="E79" s="12">
        <v>17</v>
      </c>
      <c r="F79" s="12">
        <v>21</v>
      </c>
      <c r="G79" s="12"/>
      <c r="H79" s="12"/>
      <c r="I79" s="12"/>
      <c r="J79" s="12">
        <v>15</v>
      </c>
      <c r="K79" s="12">
        <v>15</v>
      </c>
      <c r="L79" s="12"/>
      <c r="M79" s="12">
        <v>6</v>
      </c>
      <c r="N79" s="12">
        <v>1</v>
      </c>
      <c r="O79" s="12">
        <v>1</v>
      </c>
      <c r="P79" s="12">
        <v>18</v>
      </c>
      <c r="Q79" s="12">
        <v>20</v>
      </c>
      <c r="R79" s="12">
        <v>8</v>
      </c>
      <c r="S79" s="12"/>
      <c r="T79" s="12"/>
      <c r="U79" s="12"/>
      <c r="V79" s="12">
        <v>50</v>
      </c>
      <c r="W79" s="12">
        <v>52</v>
      </c>
      <c r="X79" s="12">
        <v>75</v>
      </c>
      <c r="Y79" s="12"/>
      <c r="Z79" s="12">
        <v>11</v>
      </c>
      <c r="AA79" s="21">
        <v>2</v>
      </c>
      <c r="AB79">
        <f t="shared" si="4"/>
        <v>1</v>
      </c>
    </row>
    <row r="80" spans="1:28" ht="13.5" thickTop="1" thickBot="1">
      <c r="A80" s="10" t="s">
        <v>99</v>
      </c>
      <c r="B80" s="14">
        <f t="shared" si="5"/>
        <v>20</v>
      </c>
      <c r="C80" s="11"/>
      <c r="D80" s="12"/>
      <c r="E80" s="12"/>
      <c r="F80" s="12"/>
      <c r="G80" s="12"/>
      <c r="H80" s="12"/>
      <c r="I80" s="12"/>
      <c r="J80" s="12"/>
      <c r="K80" s="12">
        <v>2</v>
      </c>
      <c r="L80" s="12"/>
      <c r="M80" s="12">
        <v>1</v>
      </c>
      <c r="N80" s="12">
        <v>2</v>
      </c>
      <c r="O80" s="12"/>
      <c r="P80" s="12">
        <v>4</v>
      </c>
      <c r="Q80" s="12">
        <v>4</v>
      </c>
      <c r="R80" s="12"/>
      <c r="S80" s="12"/>
      <c r="T80" s="12"/>
      <c r="U80" s="12">
        <v>2</v>
      </c>
      <c r="V80" s="12"/>
      <c r="W80" s="12"/>
      <c r="X80" s="12">
        <v>5</v>
      </c>
      <c r="Y80" s="12"/>
      <c r="Z80" s="12"/>
      <c r="AA80" s="21"/>
      <c r="AB80">
        <f t="shared" si="4"/>
        <v>1</v>
      </c>
    </row>
    <row r="81" spans="1:28" ht="13.5" thickTop="1" thickBot="1">
      <c r="A81" s="10" t="s">
        <v>101</v>
      </c>
      <c r="B81" s="14">
        <f t="shared" si="5"/>
        <v>45</v>
      </c>
      <c r="C81" s="11"/>
      <c r="D81" s="12">
        <v>2</v>
      </c>
      <c r="E81" s="12"/>
      <c r="F81" s="12">
        <v>4</v>
      </c>
      <c r="G81" s="12">
        <v>1</v>
      </c>
      <c r="H81" s="12">
        <v>3</v>
      </c>
      <c r="I81" s="12"/>
      <c r="J81" s="12"/>
      <c r="K81" s="12"/>
      <c r="L81" s="12"/>
      <c r="M81" s="12">
        <v>3</v>
      </c>
      <c r="N81" s="12">
        <v>6</v>
      </c>
      <c r="O81" s="12"/>
      <c r="P81" s="12">
        <v>2</v>
      </c>
      <c r="Q81" s="12">
        <v>5</v>
      </c>
      <c r="R81" s="12"/>
      <c r="S81" s="12"/>
      <c r="T81" s="12">
        <v>1</v>
      </c>
      <c r="U81" s="12">
        <v>3</v>
      </c>
      <c r="V81" s="12">
        <v>1</v>
      </c>
      <c r="W81" s="12">
        <v>1</v>
      </c>
      <c r="X81" s="12">
        <v>4</v>
      </c>
      <c r="Y81" s="12">
        <v>5</v>
      </c>
      <c r="Z81" s="12">
        <v>4</v>
      </c>
      <c r="AA81" s="21"/>
      <c r="AB81">
        <f t="shared" si="4"/>
        <v>1</v>
      </c>
    </row>
    <row r="82" spans="1:28" ht="13.5" thickTop="1" thickBot="1">
      <c r="A82" s="10" t="s">
        <v>105</v>
      </c>
      <c r="B82" s="14">
        <f t="shared" si="5"/>
        <v>664</v>
      </c>
      <c r="C82" s="11"/>
      <c r="D82" s="12">
        <v>2</v>
      </c>
      <c r="E82" s="12">
        <v>28</v>
      </c>
      <c r="F82" s="12">
        <v>52</v>
      </c>
      <c r="G82" s="12">
        <v>18</v>
      </c>
      <c r="H82" s="12">
        <v>41</v>
      </c>
      <c r="I82" s="12">
        <v>19</v>
      </c>
      <c r="J82" s="12">
        <v>47</v>
      </c>
      <c r="K82" s="12">
        <v>57</v>
      </c>
      <c r="L82" s="12">
        <v>4</v>
      </c>
      <c r="M82" s="12">
        <v>16</v>
      </c>
      <c r="N82" s="12">
        <v>7</v>
      </c>
      <c r="O82" s="12">
        <v>28</v>
      </c>
      <c r="P82" s="12">
        <v>35</v>
      </c>
      <c r="Q82" s="12">
        <v>13</v>
      </c>
      <c r="R82" s="12">
        <v>23</v>
      </c>
      <c r="S82" s="12">
        <v>10</v>
      </c>
      <c r="T82" s="12">
        <v>61</v>
      </c>
      <c r="U82" s="12">
        <v>3</v>
      </c>
      <c r="V82" s="12">
        <v>25</v>
      </c>
      <c r="W82" s="12">
        <v>40</v>
      </c>
      <c r="X82" s="12">
        <v>50</v>
      </c>
      <c r="Y82" s="12">
        <v>15</v>
      </c>
      <c r="Z82" s="12">
        <v>60</v>
      </c>
      <c r="AA82" s="21">
        <v>10</v>
      </c>
      <c r="AB82">
        <f t="shared" si="4"/>
        <v>1</v>
      </c>
    </row>
    <row r="83" spans="1:28" ht="13.5" thickTop="1" thickBot="1">
      <c r="A83" s="10" t="s">
        <v>104</v>
      </c>
      <c r="B83" s="14">
        <f t="shared" si="5"/>
        <v>627</v>
      </c>
      <c r="C83" s="11"/>
      <c r="D83" s="12">
        <v>55</v>
      </c>
      <c r="E83" s="12">
        <v>19</v>
      </c>
      <c r="F83" s="12">
        <v>14</v>
      </c>
      <c r="G83" s="12">
        <v>7</v>
      </c>
      <c r="H83" s="12">
        <v>5</v>
      </c>
      <c r="I83" s="12">
        <v>32</v>
      </c>
      <c r="J83" s="12">
        <v>17</v>
      </c>
      <c r="K83" s="12">
        <v>22</v>
      </c>
      <c r="L83" s="12">
        <v>14</v>
      </c>
      <c r="M83" s="12">
        <v>19</v>
      </c>
      <c r="N83" s="12">
        <v>141</v>
      </c>
      <c r="O83" s="12">
        <v>7</v>
      </c>
      <c r="P83" s="12">
        <v>18</v>
      </c>
      <c r="Q83" s="12">
        <v>2</v>
      </c>
      <c r="R83" s="12">
        <v>2</v>
      </c>
      <c r="S83" s="12"/>
      <c r="T83" s="12">
        <v>7</v>
      </c>
      <c r="U83" s="12">
        <v>38</v>
      </c>
      <c r="V83" s="12">
        <v>4</v>
      </c>
      <c r="W83" s="12">
        <v>54</v>
      </c>
      <c r="X83" s="12">
        <v>24</v>
      </c>
      <c r="Y83" s="12">
        <v>30</v>
      </c>
      <c r="Z83" s="12">
        <v>87</v>
      </c>
      <c r="AA83" s="21">
        <v>9</v>
      </c>
      <c r="AB83">
        <f t="shared" si="4"/>
        <v>1</v>
      </c>
    </row>
    <row r="84" spans="1:28" ht="13.5" thickTop="1" thickBot="1">
      <c r="A84" s="10" t="s">
        <v>100</v>
      </c>
      <c r="B84" s="14">
        <f t="shared" si="5"/>
        <v>71</v>
      </c>
      <c r="C84" s="1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>
        <v>35</v>
      </c>
      <c r="Q84" s="12"/>
      <c r="R84" s="12"/>
      <c r="S84" s="12"/>
      <c r="T84" s="12"/>
      <c r="U84" s="12"/>
      <c r="V84" s="12">
        <v>6</v>
      </c>
      <c r="W84" s="12"/>
      <c r="X84" s="12"/>
      <c r="Y84" s="12">
        <v>2</v>
      </c>
      <c r="Z84" s="12">
        <v>28</v>
      </c>
      <c r="AA84" s="21"/>
      <c r="AB84">
        <f t="shared" si="4"/>
        <v>1</v>
      </c>
    </row>
    <row r="85" spans="1:28" ht="13.5" thickTop="1" thickBot="1">
      <c r="A85" s="10" t="s">
        <v>102</v>
      </c>
      <c r="B85" s="14">
        <f t="shared" si="5"/>
        <v>514</v>
      </c>
      <c r="C85" s="11"/>
      <c r="D85" s="12">
        <v>30</v>
      </c>
      <c r="E85" s="12"/>
      <c r="F85" s="12">
        <v>7</v>
      </c>
      <c r="G85" s="12">
        <v>9</v>
      </c>
      <c r="H85" s="12">
        <v>3</v>
      </c>
      <c r="I85" s="12">
        <v>6</v>
      </c>
      <c r="J85" s="12">
        <v>5</v>
      </c>
      <c r="K85" s="12">
        <v>12</v>
      </c>
      <c r="L85" s="12"/>
      <c r="M85" s="12">
        <v>7</v>
      </c>
      <c r="N85" s="12">
        <v>213</v>
      </c>
      <c r="O85" s="12"/>
      <c r="P85" s="12">
        <v>84</v>
      </c>
      <c r="Q85" s="12">
        <v>16</v>
      </c>
      <c r="R85" s="12">
        <v>5</v>
      </c>
      <c r="S85" s="12">
        <v>3</v>
      </c>
      <c r="T85" s="12">
        <v>4</v>
      </c>
      <c r="U85" s="12">
        <v>12</v>
      </c>
      <c r="V85" s="12">
        <v>20</v>
      </c>
      <c r="W85" s="12">
        <v>13</v>
      </c>
      <c r="X85" s="12">
        <v>20</v>
      </c>
      <c r="Y85" s="12">
        <v>12</v>
      </c>
      <c r="Z85" s="12">
        <v>28</v>
      </c>
      <c r="AA85" s="21">
        <v>5</v>
      </c>
      <c r="AB85">
        <f t="shared" si="4"/>
        <v>1</v>
      </c>
    </row>
    <row r="86" spans="1:28" ht="13.5" thickTop="1" thickBot="1">
      <c r="A86" s="10" t="s">
        <v>103</v>
      </c>
      <c r="B86" s="14">
        <f t="shared" si="5"/>
        <v>148</v>
      </c>
      <c r="C86" s="11"/>
      <c r="D86" s="12"/>
      <c r="E86" s="12"/>
      <c r="F86" s="12">
        <v>20</v>
      </c>
      <c r="G86" s="12"/>
      <c r="H86" s="12"/>
      <c r="I86" s="12"/>
      <c r="J86" s="12"/>
      <c r="K86" s="12">
        <v>2</v>
      </c>
      <c r="L86" s="12"/>
      <c r="M86" s="12"/>
      <c r="N86" s="12">
        <v>85</v>
      </c>
      <c r="O86" s="12"/>
      <c r="P86" s="12">
        <v>19</v>
      </c>
      <c r="Q86" s="12">
        <v>15</v>
      </c>
      <c r="R86" s="12"/>
      <c r="S86" s="12"/>
      <c r="T86" s="12">
        <v>1</v>
      </c>
      <c r="U86" s="12">
        <v>1</v>
      </c>
      <c r="V86" s="12"/>
      <c r="W86" s="12">
        <v>2</v>
      </c>
      <c r="X86" s="12">
        <v>1</v>
      </c>
      <c r="Y86" s="12"/>
      <c r="Z86" s="12"/>
      <c r="AA86" s="21">
        <v>2</v>
      </c>
      <c r="AB86">
        <f t="shared" si="4"/>
        <v>1</v>
      </c>
    </row>
    <row r="87" spans="1:28" ht="13.5" thickTop="1" thickBot="1">
      <c r="A87" s="10" t="s">
        <v>97</v>
      </c>
      <c r="B87" s="14">
        <f t="shared" si="5"/>
        <v>84</v>
      </c>
      <c r="C87" s="11"/>
      <c r="D87" s="12">
        <v>3</v>
      </c>
      <c r="E87" s="12">
        <v>9</v>
      </c>
      <c r="F87" s="12">
        <v>3</v>
      </c>
      <c r="G87" s="12">
        <v>4</v>
      </c>
      <c r="H87" s="12">
        <v>2</v>
      </c>
      <c r="I87" s="12">
        <v>2</v>
      </c>
      <c r="J87" s="12">
        <v>1</v>
      </c>
      <c r="K87" s="12">
        <v>10</v>
      </c>
      <c r="L87" s="12"/>
      <c r="M87" s="12">
        <v>6</v>
      </c>
      <c r="N87" s="12">
        <v>7</v>
      </c>
      <c r="O87" s="12"/>
      <c r="P87" s="12">
        <v>3</v>
      </c>
      <c r="Q87" s="12">
        <v>4</v>
      </c>
      <c r="R87" s="12">
        <v>1</v>
      </c>
      <c r="S87" s="12"/>
      <c r="T87" s="12"/>
      <c r="U87" s="12">
        <v>8</v>
      </c>
      <c r="V87" s="12"/>
      <c r="W87" s="12">
        <v>2</v>
      </c>
      <c r="X87" s="12">
        <v>4</v>
      </c>
      <c r="Y87" s="12">
        <v>5</v>
      </c>
      <c r="Z87" s="12">
        <v>6</v>
      </c>
      <c r="AA87" s="21">
        <v>4</v>
      </c>
      <c r="AB87">
        <f t="shared" si="4"/>
        <v>1</v>
      </c>
    </row>
    <row r="88" spans="1:28" ht="13.5" thickTop="1" thickBot="1">
      <c r="A88" s="10" t="s">
        <v>107</v>
      </c>
      <c r="B88" s="14">
        <f t="shared" si="5"/>
        <v>78</v>
      </c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>
        <v>16</v>
      </c>
      <c r="Q88" s="12"/>
      <c r="R88" s="12"/>
      <c r="S88" s="12"/>
      <c r="T88" s="12"/>
      <c r="U88" s="12"/>
      <c r="V88" s="12"/>
      <c r="W88" s="12">
        <v>1</v>
      </c>
      <c r="X88" s="12"/>
      <c r="Y88" s="12">
        <v>6</v>
      </c>
      <c r="Z88" s="12">
        <v>5</v>
      </c>
      <c r="AA88" s="21">
        <v>50</v>
      </c>
      <c r="AB88">
        <f t="shared" si="4"/>
        <v>1</v>
      </c>
    </row>
    <row r="89" spans="1:28" ht="13.5" thickTop="1" thickBot="1">
      <c r="A89" s="10" t="s">
        <v>106</v>
      </c>
      <c r="B89" s="14">
        <f t="shared" si="5"/>
        <v>4328</v>
      </c>
      <c r="C89" s="11"/>
      <c r="D89" s="12">
        <v>15</v>
      </c>
      <c r="E89" s="12">
        <v>30</v>
      </c>
      <c r="F89" s="12">
        <v>71</v>
      </c>
      <c r="G89" s="12">
        <v>2</v>
      </c>
      <c r="H89" s="12">
        <v>16</v>
      </c>
      <c r="I89" s="12"/>
      <c r="J89" s="12"/>
      <c r="K89" s="12">
        <v>15</v>
      </c>
      <c r="L89" s="12"/>
      <c r="M89" s="12">
        <v>9</v>
      </c>
      <c r="N89" s="12">
        <v>3400</v>
      </c>
      <c r="O89" s="12"/>
      <c r="P89" s="12">
        <v>32</v>
      </c>
      <c r="Q89" s="12"/>
      <c r="R89" s="12">
        <v>80</v>
      </c>
      <c r="S89" s="12">
        <v>40</v>
      </c>
      <c r="T89" s="12">
        <v>62</v>
      </c>
      <c r="U89" s="12">
        <v>15</v>
      </c>
      <c r="V89" s="12">
        <v>275</v>
      </c>
      <c r="W89" s="12">
        <v>2</v>
      </c>
      <c r="X89" s="12">
        <v>5</v>
      </c>
      <c r="Y89" s="12">
        <v>65</v>
      </c>
      <c r="Z89" s="12">
        <v>19</v>
      </c>
      <c r="AA89" s="21">
        <v>175</v>
      </c>
      <c r="AB89">
        <f t="shared" si="4"/>
        <v>1</v>
      </c>
    </row>
    <row r="90" spans="1:28" ht="13.5" thickTop="1" thickBot="1">
      <c r="A90" s="10" t="s">
        <v>118</v>
      </c>
      <c r="B90" s="14">
        <f t="shared" si="5"/>
        <v>8</v>
      </c>
      <c r="C90" s="11"/>
      <c r="D90" s="12"/>
      <c r="E90" s="12"/>
      <c r="F90" s="12"/>
      <c r="G90" s="12"/>
      <c r="H90" s="12"/>
      <c r="I90" s="12"/>
      <c r="J90" s="12">
        <v>1</v>
      </c>
      <c r="K90" s="12"/>
      <c r="L90" s="12"/>
      <c r="M90" s="12">
        <v>1</v>
      </c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>
        <v>6</v>
      </c>
      <c r="AA90" s="21"/>
      <c r="AB90">
        <f t="shared" ref="AB90:AB97" si="6">IF(B90&gt;0,1,0)</f>
        <v>1</v>
      </c>
    </row>
    <row r="91" spans="1:28" ht="13.5" thickTop="1" thickBot="1">
      <c r="A91" s="10" t="s">
        <v>137</v>
      </c>
      <c r="B91" s="14">
        <f t="shared" si="5"/>
        <v>6</v>
      </c>
      <c r="C91" s="11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>
        <v>4</v>
      </c>
      <c r="O91" s="12"/>
      <c r="P91" s="12"/>
      <c r="Q91" s="12"/>
      <c r="R91" s="12"/>
      <c r="S91" s="12"/>
      <c r="T91" s="12">
        <v>2</v>
      </c>
      <c r="U91" s="12"/>
      <c r="V91" s="12"/>
      <c r="W91" s="12"/>
      <c r="X91" s="12"/>
      <c r="Y91" s="12"/>
      <c r="Z91" s="12"/>
      <c r="AA91" s="21"/>
      <c r="AB91">
        <f t="shared" si="6"/>
        <v>1</v>
      </c>
    </row>
    <row r="92" spans="1:28" ht="13.5" thickTop="1" thickBot="1">
      <c r="A92" s="10" t="s">
        <v>108</v>
      </c>
      <c r="B92" s="14">
        <f t="shared" si="5"/>
        <v>2</v>
      </c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>
        <v>1</v>
      </c>
      <c r="O92" s="12"/>
      <c r="P92" s="12"/>
      <c r="Q92" s="12"/>
      <c r="R92" s="12"/>
      <c r="S92" s="12"/>
      <c r="T92" s="12"/>
      <c r="U92" s="12"/>
      <c r="V92" s="12">
        <v>1</v>
      </c>
      <c r="W92" s="12"/>
      <c r="X92" s="12"/>
      <c r="Y92" s="12"/>
      <c r="Z92" s="12"/>
      <c r="AA92" s="21"/>
      <c r="AB92">
        <f t="shared" si="6"/>
        <v>1</v>
      </c>
    </row>
    <row r="93" spans="1:28" ht="13.5" thickTop="1" thickBot="1">
      <c r="A93" s="10" t="s">
        <v>143</v>
      </c>
      <c r="B93" s="14">
        <f t="shared" si="5"/>
        <v>1</v>
      </c>
      <c r="C93" s="11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>
        <v>1</v>
      </c>
      <c r="Y93" s="12"/>
      <c r="Z93" s="12"/>
      <c r="AA93" s="21"/>
      <c r="AB93">
        <f t="shared" si="6"/>
        <v>1</v>
      </c>
    </row>
    <row r="94" spans="1:28" ht="13.5" thickTop="1" thickBot="1">
      <c r="A94" s="10" t="s">
        <v>144</v>
      </c>
      <c r="B94" s="14">
        <f t="shared" si="5"/>
        <v>4</v>
      </c>
      <c r="C94" s="11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>
        <v>1</v>
      </c>
      <c r="Y94" s="12"/>
      <c r="Z94" s="12">
        <v>3</v>
      </c>
      <c r="AA94" s="21"/>
      <c r="AB94">
        <f t="shared" si="6"/>
        <v>1</v>
      </c>
    </row>
    <row r="95" spans="1:28" ht="13.5" thickTop="1" thickBot="1">
      <c r="A95" s="10" t="s">
        <v>96</v>
      </c>
      <c r="B95" s="14">
        <f t="shared" si="5"/>
        <v>53</v>
      </c>
      <c r="C95" s="11"/>
      <c r="D95" s="12"/>
      <c r="E95" s="12"/>
      <c r="F95" s="12">
        <v>1</v>
      </c>
      <c r="G95" s="12">
        <v>1</v>
      </c>
      <c r="H95" s="12"/>
      <c r="I95" s="12"/>
      <c r="J95" s="12"/>
      <c r="K95" s="12"/>
      <c r="L95" s="12">
        <v>1</v>
      </c>
      <c r="M95" s="12"/>
      <c r="N95" s="12"/>
      <c r="O95" s="12">
        <v>2</v>
      </c>
      <c r="P95" s="12">
        <v>9</v>
      </c>
      <c r="Q95" s="12">
        <v>7</v>
      </c>
      <c r="R95" s="12">
        <v>14</v>
      </c>
      <c r="S95" s="12"/>
      <c r="T95" s="12">
        <v>4</v>
      </c>
      <c r="U95" s="12">
        <v>2</v>
      </c>
      <c r="V95" s="12">
        <v>5</v>
      </c>
      <c r="W95" s="12"/>
      <c r="X95" s="12">
        <v>5</v>
      </c>
      <c r="Y95" s="12"/>
      <c r="Z95" s="12">
        <v>1</v>
      </c>
      <c r="AA95" s="21">
        <v>1</v>
      </c>
      <c r="AB95">
        <f t="shared" si="6"/>
        <v>1</v>
      </c>
    </row>
    <row r="96" spans="1:28" ht="13.5" thickTop="1" thickBot="1">
      <c r="A96" s="10" t="s">
        <v>95</v>
      </c>
      <c r="B96" s="14">
        <f t="shared" si="5"/>
        <v>169</v>
      </c>
      <c r="C96" s="11"/>
      <c r="D96" s="12"/>
      <c r="E96" s="12"/>
      <c r="F96" s="12">
        <v>1</v>
      </c>
      <c r="G96" s="12">
        <v>6</v>
      </c>
      <c r="H96" s="12">
        <v>1</v>
      </c>
      <c r="I96" s="12">
        <v>1</v>
      </c>
      <c r="J96" s="12">
        <v>5</v>
      </c>
      <c r="K96" s="12">
        <v>6</v>
      </c>
      <c r="L96" s="12">
        <v>2</v>
      </c>
      <c r="M96" s="12">
        <v>26</v>
      </c>
      <c r="N96" s="12">
        <v>12</v>
      </c>
      <c r="O96" s="12">
        <v>1</v>
      </c>
      <c r="P96" s="12">
        <v>14</v>
      </c>
      <c r="Q96" s="12">
        <v>7</v>
      </c>
      <c r="R96" s="12">
        <v>5</v>
      </c>
      <c r="S96" s="12"/>
      <c r="T96" s="12">
        <v>2</v>
      </c>
      <c r="U96" s="12">
        <v>4</v>
      </c>
      <c r="V96" s="12">
        <v>3</v>
      </c>
      <c r="W96" s="12">
        <v>9</v>
      </c>
      <c r="X96" s="12">
        <v>28</v>
      </c>
      <c r="Y96" s="12">
        <v>20</v>
      </c>
      <c r="Z96" s="12">
        <v>16</v>
      </c>
      <c r="AA96" s="21"/>
      <c r="AB96">
        <f t="shared" si="6"/>
        <v>1</v>
      </c>
    </row>
    <row r="97" spans="1:28" ht="13.5" thickTop="1" thickBot="1">
      <c r="A97" s="10" t="s">
        <v>111</v>
      </c>
      <c r="B97" s="53">
        <f t="shared" si="5"/>
        <v>369</v>
      </c>
      <c r="C97" s="11"/>
      <c r="D97" s="12">
        <v>13</v>
      </c>
      <c r="E97" s="12">
        <v>10</v>
      </c>
      <c r="F97" s="12">
        <v>18</v>
      </c>
      <c r="G97" s="12">
        <v>22</v>
      </c>
      <c r="H97" s="12">
        <v>9</v>
      </c>
      <c r="I97" s="12">
        <v>11</v>
      </c>
      <c r="J97" s="12">
        <v>19</v>
      </c>
      <c r="K97" s="12">
        <v>8</v>
      </c>
      <c r="L97" s="12">
        <v>28</v>
      </c>
      <c r="M97" s="12">
        <v>34</v>
      </c>
      <c r="N97" s="12">
        <v>26</v>
      </c>
      <c r="O97" s="12">
        <v>4</v>
      </c>
      <c r="P97" s="12">
        <v>26</v>
      </c>
      <c r="Q97" s="12">
        <v>5</v>
      </c>
      <c r="R97" s="12">
        <v>16</v>
      </c>
      <c r="S97" s="12">
        <v>3</v>
      </c>
      <c r="T97" s="12">
        <v>3</v>
      </c>
      <c r="U97" s="12">
        <v>13</v>
      </c>
      <c r="V97" s="12">
        <v>6</v>
      </c>
      <c r="W97" s="12">
        <v>17</v>
      </c>
      <c r="X97" s="12">
        <v>19</v>
      </c>
      <c r="Y97" s="12">
        <v>15</v>
      </c>
      <c r="Z97" s="12">
        <v>34</v>
      </c>
      <c r="AA97" s="21">
        <v>10</v>
      </c>
      <c r="AB97">
        <f t="shared" si="6"/>
        <v>1</v>
      </c>
    </row>
    <row r="98" spans="1:28" ht="13" thickTop="1">
      <c r="A98" s="13" t="s">
        <v>2</v>
      </c>
      <c r="B98" s="14">
        <f>SUM(AB3:AB97)</f>
        <v>94</v>
      </c>
      <c r="C98" s="14"/>
      <c r="D98" s="15">
        <f t="shared" ref="D98:AA98" si="7">COUNTA(D3:D97)</f>
        <v>39</v>
      </c>
      <c r="E98" s="15">
        <f t="shared" si="7"/>
        <v>38</v>
      </c>
      <c r="F98" s="15">
        <f t="shared" si="7"/>
        <v>47</v>
      </c>
      <c r="G98" s="15">
        <f t="shared" si="7"/>
        <v>45</v>
      </c>
      <c r="H98" s="15">
        <f t="shared" si="7"/>
        <v>43</v>
      </c>
      <c r="I98" s="15">
        <f t="shared" si="7"/>
        <v>29</v>
      </c>
      <c r="J98" s="15">
        <f t="shared" si="7"/>
        <v>36</v>
      </c>
      <c r="K98" s="15">
        <f t="shared" si="7"/>
        <v>39</v>
      </c>
      <c r="L98" s="15">
        <f t="shared" si="7"/>
        <v>27</v>
      </c>
      <c r="M98" s="15">
        <f t="shared" si="7"/>
        <v>35</v>
      </c>
      <c r="N98" s="15">
        <f t="shared" si="7"/>
        <v>55</v>
      </c>
      <c r="O98" s="15">
        <f t="shared" si="7"/>
        <v>28</v>
      </c>
      <c r="P98" s="15">
        <f t="shared" si="7"/>
        <v>52</v>
      </c>
      <c r="Q98" s="15">
        <f t="shared" si="7"/>
        <v>46</v>
      </c>
      <c r="R98" s="15">
        <f t="shared" si="7"/>
        <v>52</v>
      </c>
      <c r="S98" s="15">
        <f t="shared" si="7"/>
        <v>32</v>
      </c>
      <c r="T98" s="15">
        <f t="shared" si="7"/>
        <v>49</v>
      </c>
      <c r="U98" s="15">
        <f t="shared" si="7"/>
        <v>52</v>
      </c>
      <c r="V98" s="15">
        <f t="shared" si="7"/>
        <v>49</v>
      </c>
      <c r="W98" s="15">
        <f t="shared" si="7"/>
        <v>42</v>
      </c>
      <c r="X98" s="15">
        <f t="shared" si="7"/>
        <v>65</v>
      </c>
      <c r="Y98" s="15">
        <f t="shared" si="7"/>
        <v>52</v>
      </c>
      <c r="Z98" s="15">
        <f t="shared" si="7"/>
        <v>53</v>
      </c>
      <c r="AA98" s="19">
        <f t="shared" si="7"/>
        <v>42</v>
      </c>
    </row>
    <row r="99" spans="1:28" ht="13" thickBot="1">
      <c r="A99" s="16" t="s">
        <v>3</v>
      </c>
      <c r="B99" s="17">
        <f t="shared" ref="B99:AA99" si="8">SUM(B3:B97)</f>
        <v>35243</v>
      </c>
      <c r="C99" s="17">
        <f t="shared" si="8"/>
        <v>17490</v>
      </c>
      <c r="D99" s="18">
        <f t="shared" si="8"/>
        <v>1008</v>
      </c>
      <c r="E99" s="18">
        <f t="shared" si="8"/>
        <v>313</v>
      </c>
      <c r="F99" s="18">
        <f t="shared" si="8"/>
        <v>1710</v>
      </c>
      <c r="G99" s="18">
        <f t="shared" si="8"/>
        <v>1374</v>
      </c>
      <c r="H99" s="18">
        <f t="shared" si="8"/>
        <v>1362</v>
      </c>
      <c r="I99" s="18">
        <f t="shared" si="8"/>
        <v>345</v>
      </c>
      <c r="J99" s="18">
        <f t="shared" si="8"/>
        <v>468</v>
      </c>
      <c r="K99" s="18">
        <f t="shared" si="8"/>
        <v>604</v>
      </c>
      <c r="L99" s="18">
        <f t="shared" si="8"/>
        <v>157</v>
      </c>
      <c r="M99" s="18">
        <f t="shared" si="8"/>
        <v>569</v>
      </c>
      <c r="N99" s="18">
        <f t="shared" si="8"/>
        <v>4296</v>
      </c>
      <c r="O99" s="18">
        <f t="shared" si="8"/>
        <v>242</v>
      </c>
      <c r="P99" s="18">
        <f t="shared" si="8"/>
        <v>4900</v>
      </c>
      <c r="Q99" s="18">
        <f t="shared" si="8"/>
        <v>272</v>
      </c>
      <c r="R99" s="18">
        <f t="shared" si="8"/>
        <v>5041</v>
      </c>
      <c r="S99" s="18">
        <f t="shared" si="8"/>
        <v>211</v>
      </c>
      <c r="T99" s="18">
        <f t="shared" si="8"/>
        <v>11503</v>
      </c>
      <c r="U99" s="18">
        <f t="shared" si="8"/>
        <v>428</v>
      </c>
      <c r="V99" s="18">
        <f t="shared" si="8"/>
        <v>1028</v>
      </c>
      <c r="W99" s="18">
        <f t="shared" si="8"/>
        <v>362</v>
      </c>
      <c r="X99" s="18">
        <f t="shared" si="8"/>
        <v>13464</v>
      </c>
      <c r="Y99" s="18">
        <f t="shared" si="8"/>
        <v>421</v>
      </c>
      <c r="Z99" s="18">
        <f t="shared" si="8"/>
        <v>1939</v>
      </c>
      <c r="AA99" s="22">
        <f t="shared" si="8"/>
        <v>716</v>
      </c>
    </row>
    <row r="100" spans="1:28" ht="13.5" thickTop="1" thickBo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54"/>
      <c r="AA100" s="54"/>
      <c r="AB100" s="3"/>
    </row>
    <row r="101" spans="1:28" ht="13.5" thickTop="1" thickBot="1">
      <c r="A101" s="23" t="s">
        <v>4</v>
      </c>
      <c r="B101" s="49">
        <f t="shared" ref="B101:B112" si="9">SUM(D101:AA101)</f>
        <v>118.38</v>
      </c>
      <c r="C101" s="15"/>
      <c r="D101" s="41">
        <f t="shared" ref="D101:U101" si="10">SUM(D102:D105)</f>
        <v>3.9</v>
      </c>
      <c r="E101" s="41">
        <f t="shared" si="10"/>
        <v>7</v>
      </c>
      <c r="F101" s="41">
        <f t="shared" si="10"/>
        <v>7</v>
      </c>
      <c r="G101" s="41">
        <f>SUM(G102:G105)</f>
        <v>5.5</v>
      </c>
      <c r="H101" s="41">
        <f t="shared" si="10"/>
        <v>5.65</v>
      </c>
      <c r="I101" s="41">
        <f t="shared" si="10"/>
        <v>6.25</v>
      </c>
      <c r="J101" s="41">
        <f t="shared" si="10"/>
        <v>5.9</v>
      </c>
      <c r="K101" s="41">
        <f t="shared" si="10"/>
        <v>2.8</v>
      </c>
      <c r="L101" s="41">
        <f t="shared" si="10"/>
        <v>2.42</v>
      </c>
      <c r="M101" s="41">
        <f t="shared" si="10"/>
        <v>4.25</v>
      </c>
      <c r="N101" s="41">
        <f t="shared" si="10"/>
        <v>4.7</v>
      </c>
      <c r="O101" s="41">
        <f t="shared" si="10"/>
        <v>6.25</v>
      </c>
      <c r="P101" s="41">
        <f t="shared" si="10"/>
        <v>2.75</v>
      </c>
      <c r="Q101" s="41">
        <f t="shared" si="10"/>
        <v>3.5</v>
      </c>
      <c r="R101" s="41">
        <f t="shared" si="10"/>
        <v>4.92</v>
      </c>
      <c r="S101" s="41">
        <f t="shared" si="10"/>
        <v>2.2999999999999998</v>
      </c>
      <c r="T101" s="41">
        <f>SUM(T102:T105)</f>
        <v>5.2</v>
      </c>
      <c r="U101" s="41">
        <f t="shared" si="10"/>
        <v>4.58</v>
      </c>
      <c r="V101" s="41">
        <f t="shared" ref="V101:AA101" si="11">SUM(V102:V105)</f>
        <v>7.5</v>
      </c>
      <c r="W101" s="41">
        <f t="shared" si="11"/>
        <v>2.94</v>
      </c>
      <c r="X101" s="41">
        <f t="shared" si="11"/>
        <v>5.5</v>
      </c>
      <c r="Y101" s="41">
        <f t="shared" si="11"/>
        <v>5</v>
      </c>
      <c r="Z101" s="41">
        <f t="shared" si="11"/>
        <v>5.57</v>
      </c>
      <c r="AA101" s="42">
        <f t="shared" si="11"/>
        <v>7</v>
      </c>
    </row>
    <row r="102" spans="1:28" ht="13.5" thickTop="1" thickBot="1">
      <c r="A102" s="6" t="s">
        <v>5</v>
      </c>
      <c r="B102" s="49">
        <f t="shared" si="9"/>
        <v>103.49000000000001</v>
      </c>
      <c r="C102" s="7"/>
      <c r="D102" s="43">
        <v>3.5</v>
      </c>
      <c r="E102" s="43">
        <v>7</v>
      </c>
      <c r="F102" s="43">
        <v>6</v>
      </c>
      <c r="G102" s="43">
        <v>4.8499999999999996</v>
      </c>
      <c r="H102" s="43">
        <v>5.25</v>
      </c>
      <c r="I102" s="43">
        <v>6.25</v>
      </c>
      <c r="J102" s="43">
        <v>5.7</v>
      </c>
      <c r="K102" s="43">
        <v>1.6</v>
      </c>
      <c r="L102" s="43">
        <v>2.42</v>
      </c>
      <c r="M102" s="43">
        <v>1.25</v>
      </c>
      <c r="N102" s="43">
        <v>4.7</v>
      </c>
      <c r="O102" s="43">
        <v>4.75</v>
      </c>
      <c r="P102" s="43">
        <v>2.75</v>
      </c>
      <c r="Q102" s="43">
        <v>3.5</v>
      </c>
      <c r="R102" s="43">
        <v>4.92</v>
      </c>
      <c r="S102" s="43"/>
      <c r="T102" s="43">
        <v>5.2</v>
      </c>
      <c r="U102" s="43">
        <v>4.58</v>
      </c>
      <c r="V102" s="43">
        <v>7</v>
      </c>
      <c r="W102" s="43">
        <v>2.77</v>
      </c>
      <c r="X102" s="43">
        <v>5.5</v>
      </c>
      <c r="Y102" s="43">
        <v>5</v>
      </c>
      <c r="Z102" s="43">
        <v>4</v>
      </c>
      <c r="AA102" s="44">
        <v>5</v>
      </c>
    </row>
    <row r="103" spans="1:28" ht="13.5" thickTop="1" thickBot="1">
      <c r="A103" s="6" t="s">
        <v>6</v>
      </c>
      <c r="B103" s="49">
        <f t="shared" si="9"/>
        <v>14.889999999999999</v>
      </c>
      <c r="C103" s="7"/>
      <c r="D103" s="43">
        <v>0.4</v>
      </c>
      <c r="E103" s="43"/>
      <c r="F103" s="43">
        <v>1</v>
      </c>
      <c r="G103" s="43">
        <v>0.65</v>
      </c>
      <c r="H103" s="43">
        <v>0.4</v>
      </c>
      <c r="I103" s="43"/>
      <c r="J103" s="43">
        <v>0.2</v>
      </c>
      <c r="K103" s="43">
        <v>1.2</v>
      </c>
      <c r="L103" s="43"/>
      <c r="M103" s="43">
        <v>3</v>
      </c>
      <c r="N103" s="43"/>
      <c r="O103" s="43">
        <v>1.5</v>
      </c>
      <c r="P103" s="43"/>
      <c r="Q103" s="43"/>
      <c r="R103" s="43"/>
      <c r="S103" s="43">
        <v>2.2999999999999998</v>
      </c>
      <c r="T103" s="43"/>
      <c r="U103" s="43"/>
      <c r="V103" s="43">
        <v>0.5</v>
      </c>
      <c r="W103" s="43">
        <v>0.17</v>
      </c>
      <c r="X103" s="43"/>
      <c r="Y103" s="43"/>
      <c r="Z103" s="43">
        <v>1.57</v>
      </c>
      <c r="AA103" s="44">
        <v>2</v>
      </c>
    </row>
    <row r="104" spans="1:28" ht="13.5" thickTop="1" thickBot="1">
      <c r="A104" s="6" t="s">
        <v>7</v>
      </c>
      <c r="B104" s="49">
        <f t="shared" si="9"/>
        <v>0</v>
      </c>
      <c r="C104" s="7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4"/>
    </row>
    <row r="105" spans="1:28" ht="13.5" thickTop="1" thickBot="1">
      <c r="A105" s="17" t="s">
        <v>9</v>
      </c>
      <c r="B105" s="49">
        <f t="shared" si="9"/>
        <v>0</v>
      </c>
      <c r="C105" s="18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6"/>
    </row>
    <row r="106" spans="1:28" ht="13.5" thickTop="1" thickBot="1">
      <c r="A106" s="23" t="s">
        <v>8</v>
      </c>
      <c r="B106" s="49">
        <f t="shared" si="9"/>
        <v>178.32</v>
      </c>
      <c r="C106" s="15"/>
      <c r="D106" s="41">
        <f t="shared" ref="D106:U106" si="12">SUM(D107:D110)</f>
        <v>7.8</v>
      </c>
      <c r="E106" s="41">
        <f t="shared" si="12"/>
        <v>5</v>
      </c>
      <c r="F106" s="41">
        <f t="shared" si="12"/>
        <v>10.7</v>
      </c>
      <c r="G106" s="41">
        <f>SUM(G107:G110)</f>
        <v>9.629999999999999</v>
      </c>
      <c r="H106" s="41">
        <f t="shared" si="12"/>
        <v>9</v>
      </c>
      <c r="I106" s="41">
        <f t="shared" si="12"/>
        <v>3.5</v>
      </c>
      <c r="J106" s="41">
        <f t="shared" si="12"/>
        <v>5.1000000000000005</v>
      </c>
      <c r="K106" s="41">
        <f t="shared" si="12"/>
        <v>7.54</v>
      </c>
      <c r="L106" s="41">
        <f t="shared" si="12"/>
        <v>3.13</v>
      </c>
      <c r="M106" s="41">
        <f t="shared" si="12"/>
        <v>20</v>
      </c>
      <c r="N106" s="41">
        <f t="shared" si="12"/>
        <v>5.41</v>
      </c>
      <c r="O106" s="41">
        <f t="shared" si="12"/>
        <v>11.600000000000001</v>
      </c>
      <c r="P106" s="41">
        <f t="shared" si="12"/>
        <v>1.75</v>
      </c>
      <c r="Q106" s="41">
        <f t="shared" si="12"/>
        <v>4.9000000000000004</v>
      </c>
      <c r="R106" s="41">
        <f t="shared" si="12"/>
        <v>3.86</v>
      </c>
      <c r="S106" s="41">
        <f t="shared" si="12"/>
        <v>15.28</v>
      </c>
      <c r="T106" s="41">
        <f>SUM(T107:T110)</f>
        <v>3.3</v>
      </c>
      <c r="U106" s="41">
        <f t="shared" si="12"/>
        <v>3</v>
      </c>
      <c r="V106" s="41">
        <f t="shared" ref="V106:AA106" si="13">SUM(V107:V110)</f>
        <v>4.7</v>
      </c>
      <c r="W106" s="41">
        <f t="shared" si="13"/>
        <v>2.12</v>
      </c>
      <c r="X106" s="41">
        <f t="shared" si="13"/>
        <v>5</v>
      </c>
      <c r="Y106" s="41">
        <f t="shared" si="13"/>
        <v>2</v>
      </c>
      <c r="Z106" s="41">
        <f t="shared" si="13"/>
        <v>12</v>
      </c>
      <c r="AA106" s="42">
        <f t="shared" si="13"/>
        <v>22</v>
      </c>
    </row>
    <row r="107" spans="1:28" ht="13.5" thickTop="1" thickBot="1">
      <c r="A107" s="6" t="s">
        <v>5</v>
      </c>
      <c r="B107" s="49">
        <f t="shared" si="9"/>
        <v>85.890000000000015</v>
      </c>
      <c r="C107" s="7"/>
      <c r="D107" s="43">
        <v>2.8</v>
      </c>
      <c r="E107" s="43">
        <v>5</v>
      </c>
      <c r="F107" s="43">
        <v>5.4</v>
      </c>
      <c r="G107" s="43">
        <v>6</v>
      </c>
      <c r="H107" s="43">
        <v>5</v>
      </c>
      <c r="I107" s="43">
        <v>3.5</v>
      </c>
      <c r="J107" s="43">
        <v>4.4000000000000004</v>
      </c>
      <c r="K107" s="43">
        <v>2.2400000000000002</v>
      </c>
      <c r="L107" s="43">
        <v>3.13</v>
      </c>
      <c r="M107" s="43">
        <v>5</v>
      </c>
      <c r="N107" s="43">
        <v>5.41</v>
      </c>
      <c r="O107" s="43">
        <v>3.3</v>
      </c>
      <c r="P107" s="43">
        <v>1.75</v>
      </c>
      <c r="Q107" s="43">
        <v>4.9000000000000004</v>
      </c>
      <c r="R107" s="43">
        <v>3.86</v>
      </c>
      <c r="S107" s="43"/>
      <c r="T107" s="43">
        <v>3.3</v>
      </c>
      <c r="U107" s="43">
        <v>3</v>
      </c>
      <c r="V107" s="43">
        <v>4</v>
      </c>
      <c r="W107" s="43">
        <v>1.65</v>
      </c>
      <c r="X107" s="43">
        <v>5</v>
      </c>
      <c r="Y107" s="43">
        <v>2</v>
      </c>
      <c r="Z107" s="43">
        <v>3.25</v>
      </c>
      <c r="AA107" s="44">
        <v>2</v>
      </c>
    </row>
    <row r="108" spans="1:28" ht="13.5" thickTop="1" thickBot="1">
      <c r="A108" s="6" t="s">
        <v>6</v>
      </c>
      <c r="B108" s="49">
        <f t="shared" si="9"/>
        <v>92.43</v>
      </c>
      <c r="C108" s="7"/>
      <c r="D108" s="43">
        <v>5</v>
      </c>
      <c r="E108" s="43"/>
      <c r="F108" s="43">
        <v>5.3</v>
      </c>
      <c r="G108" s="43">
        <v>3.63</v>
      </c>
      <c r="H108" s="43">
        <v>4</v>
      </c>
      <c r="I108" s="43"/>
      <c r="J108" s="43">
        <v>0.7</v>
      </c>
      <c r="K108" s="43">
        <v>5.3</v>
      </c>
      <c r="L108" s="43"/>
      <c r="M108" s="43">
        <v>15</v>
      </c>
      <c r="N108" s="43"/>
      <c r="O108" s="43">
        <v>8.3000000000000007</v>
      </c>
      <c r="P108" s="43"/>
      <c r="Q108" s="43"/>
      <c r="R108" s="43"/>
      <c r="S108" s="43">
        <v>15.28</v>
      </c>
      <c r="T108" s="43"/>
      <c r="U108" s="43"/>
      <c r="V108" s="43">
        <v>0.7</v>
      </c>
      <c r="W108" s="43">
        <v>0.47</v>
      </c>
      <c r="X108" s="43"/>
      <c r="Y108" s="43"/>
      <c r="Z108" s="43">
        <v>8.75</v>
      </c>
      <c r="AA108" s="44">
        <v>20</v>
      </c>
    </row>
    <row r="109" spans="1:28" ht="13.5" thickTop="1" thickBot="1">
      <c r="A109" s="6" t="s">
        <v>7</v>
      </c>
      <c r="B109" s="49">
        <f t="shared" si="9"/>
        <v>0</v>
      </c>
      <c r="C109" s="7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4"/>
    </row>
    <row r="110" spans="1:28" ht="13.5" thickTop="1" thickBot="1">
      <c r="A110" s="17" t="s">
        <v>9</v>
      </c>
      <c r="B110" s="49">
        <f t="shared" si="9"/>
        <v>0</v>
      </c>
      <c r="C110" s="18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6"/>
    </row>
    <row r="111" spans="1:28" ht="13.5" thickTop="1" thickBot="1">
      <c r="A111" s="23" t="s">
        <v>127</v>
      </c>
      <c r="B111" s="49">
        <f t="shared" si="9"/>
        <v>4.33</v>
      </c>
      <c r="C111" s="15"/>
      <c r="D111" s="41"/>
      <c r="E111" s="41"/>
      <c r="F111" s="41"/>
      <c r="G111" s="41">
        <v>0.5</v>
      </c>
      <c r="H111" s="41"/>
      <c r="I111" s="41"/>
      <c r="J111" s="41"/>
      <c r="K111" s="41"/>
      <c r="L111" s="41"/>
      <c r="M111" s="41"/>
      <c r="N111" s="41">
        <v>0.38</v>
      </c>
      <c r="O111" s="41"/>
      <c r="P111" s="41"/>
      <c r="Q111" s="41"/>
      <c r="R111" s="41"/>
      <c r="S111" s="41"/>
      <c r="T111" s="41"/>
      <c r="U111" s="41"/>
      <c r="V111" s="41">
        <v>1</v>
      </c>
      <c r="W111" s="41">
        <v>0.2</v>
      </c>
      <c r="X111" s="41">
        <v>0.5</v>
      </c>
      <c r="Y111" s="41">
        <v>1.25</v>
      </c>
      <c r="Z111" s="41">
        <v>0.5</v>
      </c>
      <c r="AA111" s="42"/>
    </row>
    <row r="112" spans="1:28" ht="13.5" thickTop="1" thickBot="1">
      <c r="A112" s="24" t="s">
        <v>128</v>
      </c>
      <c r="B112" s="49">
        <f t="shared" si="9"/>
        <v>3.91</v>
      </c>
      <c r="C112" s="18"/>
      <c r="D112" s="45"/>
      <c r="E112" s="45"/>
      <c r="F112" s="45"/>
      <c r="G112" s="45">
        <v>0.2</v>
      </c>
      <c r="H112" s="45"/>
      <c r="I112" s="45"/>
      <c r="J112" s="45"/>
      <c r="K112" s="45"/>
      <c r="L112" s="45"/>
      <c r="M112" s="45"/>
      <c r="N112" s="45">
        <v>0.6</v>
      </c>
      <c r="O112" s="45"/>
      <c r="P112" s="45"/>
      <c r="Q112" s="45"/>
      <c r="R112" s="45"/>
      <c r="S112" s="45"/>
      <c r="T112" s="45"/>
      <c r="U112" s="45"/>
      <c r="V112" s="45">
        <v>0</v>
      </c>
      <c r="W112" s="45">
        <v>1.1100000000000001</v>
      </c>
      <c r="X112" s="45"/>
      <c r="Y112" s="45">
        <v>0</v>
      </c>
      <c r="Z112" s="45">
        <v>2</v>
      </c>
      <c r="AA112" s="46"/>
    </row>
    <row r="113" spans="1:1" ht="13" thickTop="1"/>
    <row r="114" spans="1:1">
      <c r="A114" t="s">
        <v>13</v>
      </c>
    </row>
  </sheetData>
  <phoneticPr fontId="3" type="noConversion"/>
  <pageMargins left="0.75" right="0.75" top="1" bottom="1" header="0.5" footer="0.5"/>
  <pageSetup paperSize="5" scale="85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Parties</vt:lpstr>
      <vt:lpstr>JLXTOT</vt:lpstr>
      <vt:lpstr>JLXTOT!Print_Area</vt:lpstr>
      <vt:lpstr>Print_Area</vt:lpstr>
      <vt:lpstr>JLXTOT!Print_Titles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Budnitz</dc:creator>
  <cp:lastModifiedBy>Norman Budnitz</cp:lastModifiedBy>
  <cp:lastPrinted>1999-05-26T23:05:31Z</cp:lastPrinted>
  <dcterms:created xsi:type="dcterms:W3CDTF">1999-05-14T20:23:05Z</dcterms:created>
  <dcterms:modified xsi:type="dcterms:W3CDTF">2024-01-16T18:27:30Z</dcterms:modified>
</cp:coreProperties>
</file>